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570" windowHeight="8130" activeTab="0"/>
  </bookViews>
  <sheets>
    <sheet name="стр.1" sheetId="1" r:id="rId1"/>
    <sheet name="раздел I " sheetId="2" r:id="rId2"/>
    <sheet name="раздел II" sheetId="3" r:id="rId3"/>
    <sheet name="поступления" sheetId="4" r:id="rId4"/>
    <sheet name="выплаты" sheetId="5" r:id="rId5"/>
  </sheets>
  <definedNames>
    <definedName name="_xlnm.Print_Area" localSheetId="0">'стр.1'!$A$1:$DD$38</definedName>
  </definedNames>
  <calcPr fullCalcOnLoad="1"/>
</workbook>
</file>

<file path=xl/sharedStrings.xml><?xml version="1.0" encoding="utf-8"?>
<sst xmlns="http://schemas.openxmlformats.org/spreadsheetml/2006/main" count="510" uniqueCount="190">
  <si>
    <t>Раздел III</t>
  </si>
  <si>
    <t>III. Показатели по поступлениям и выплатам учреждения</t>
  </si>
  <si>
    <t>Период</t>
  </si>
  <si>
    <t>Первый год планового периода</t>
  </si>
  <si>
    <t>Второй год планового периода</t>
  </si>
  <si>
    <t>Показатели</t>
  </si>
  <si>
    <t>Глава
по БК</t>
  </si>
  <si>
    <t>Раздел, под-раздел</t>
  </si>
  <si>
    <t>Программа и под-программа</t>
  </si>
  <si>
    <t>Направ-ление расходов</t>
  </si>
  <si>
    <t>Вид расхода</t>
  </si>
  <si>
    <t>Код субсидии</t>
  </si>
  <si>
    <t>Операции по лицевым счетам, открытым в органах Федерального казначейства</t>
  </si>
  <si>
    <t>Планируемый остаток средств на конец планируемого года</t>
  </si>
  <si>
    <t>Х</t>
  </si>
  <si>
    <t>Субсидии бюджетным учреждениям на иные цели, всего</t>
  </si>
  <si>
    <t>в том числе:</t>
  </si>
  <si>
    <t>Поступления от иной приносящей доход деятельности, всего</t>
  </si>
  <si>
    <t>Наименование показателя</t>
  </si>
  <si>
    <t>Код по
бюджетной классификации
и операции сектора госу-дарственного управления</t>
  </si>
  <si>
    <t>Всего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</si>
  <si>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</si>
  <si>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Поступления от иной приносящей доход деятельности</t>
  </si>
  <si>
    <t>Расходы - всего</t>
  </si>
  <si>
    <t>900</t>
  </si>
  <si>
    <t>Оплата труда и начисления на выплаты по оплате труда</t>
  </si>
  <si>
    <t>210</t>
  </si>
  <si>
    <t>заработная плата</t>
  </si>
  <si>
    <t>211</t>
  </si>
  <si>
    <t xml:space="preserve">прочие выплаты </t>
  </si>
  <si>
    <t>212</t>
  </si>
  <si>
    <t>начисления на выплаты по оплате труда</t>
  </si>
  <si>
    <t>213</t>
  </si>
  <si>
    <t>Приобретение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</si>
  <si>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</si>
  <si>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</si>
  <si>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</si>
  <si>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</si>
  <si>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</si>
  <si>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</si>
  <si>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</si>
  <si>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</si>
  <si>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</si>
  <si>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</si>
  <si>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</si>
  <si>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</si>
  <si>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</si>
  <si>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</si>
  <si>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</si>
  <si>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обслуживание долговых обязательств перед резидентами</t>
  </si>
  <si>
    <t>231</t>
  </si>
  <si>
    <t>обслуживание долговых обязательств перед нерезидентами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</si>
  <si>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</si>
  <si>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</si>
  <si>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</si>
  <si>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</si>
  <si>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</si>
  <si>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</t>
  </si>
  <si>
    <t>242</t>
  </si>
  <si>
    <t>Безвозмездные перечисления бюджетам</t>
  </si>
  <si>
    <t>250</t>
  </si>
  <si>
    <t>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</si>
  <si>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</si>
  <si>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</si>
  <si>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</si>
  <si>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</si>
  <si>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</si>
  <si>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</si>
  <si>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</si>
  <si>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</si>
  <si>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</si>
  <si>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>основных средств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</si>
  <si>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</si>
  <si>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</si>
  <si>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</si>
  <si>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</si>
  <si>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</si>
  <si>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</si>
  <si>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340</t>
  </si>
  <si>
    <t>Расходы по приобретению финансовых активов</t>
  </si>
  <si>
    <t>500</t>
  </si>
  <si>
    <t>ценных бумаг, кроме акций</t>
  </si>
  <si>
    <t>520</t>
  </si>
  <si>
    <t>акций и иных форм участия в капитале</t>
  </si>
  <si>
    <t>530</t>
  </si>
  <si>
    <t>иных финансовых активов</t>
  </si>
  <si>
    <t>550</t>
  </si>
  <si>
    <t>Справочно:</t>
  </si>
  <si>
    <t>Объем публичных обязательств, всего</t>
  </si>
  <si>
    <t>(уполномоченное лицо)</t>
  </si>
  <si>
    <t>(подпись)</t>
  </si>
  <si>
    <t>(расшифровка подписи)</t>
  </si>
  <si>
    <t>Исполнитель</t>
  </si>
  <si>
    <t>телефон</t>
  </si>
  <si>
    <t>Приложение № 1</t>
  </si>
  <si>
    <t>УТВЕРЖДАЮ</t>
  </si>
  <si>
    <t>(наименование должности лица, утверждающего документ)</t>
  </si>
  <si>
    <t>Дата</t>
  </si>
  <si>
    <t>по ОКПО</t>
  </si>
  <si>
    <t>по ОКЕИ</t>
  </si>
  <si>
    <t>к Порядку составления и утверждения плана</t>
  </si>
  <si>
    <t>финансово-хозяйственной деятельности</t>
  </si>
  <si>
    <t>План финансово-хозяйственной деятельности</t>
  </si>
  <si>
    <t>Форма по КФД</t>
  </si>
  <si>
    <t>Единица измерения: руб.</t>
  </si>
  <si>
    <t>(с точностью до второго десятичного знака)</t>
  </si>
  <si>
    <t>Наименование органа, осуществляющего</t>
  </si>
  <si>
    <t>Адрес фактического местонахождения</t>
  </si>
  <si>
    <t>Раздел I</t>
  </si>
  <si>
    <t>Раздел II</t>
  </si>
  <si>
    <t>Сумма</t>
  </si>
  <si>
    <t>Нефинансовые активы, всего:</t>
  </si>
  <si>
    <t>из них:</t>
  </si>
  <si>
    <t>недвижимое имущество, всего</t>
  </si>
  <si>
    <t>Финансовые активы, всего: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</si>
  <si>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</si>
  <si>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</si>
  <si>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</si>
  <si>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Просроченная кредиторская задолженность</t>
  </si>
  <si>
    <r>
      <t xml:space="preserve">1.3. </t>
    </r>
    <r>
      <rPr>
        <b/>
        <sz val="14"/>
        <rFont val="Times New Roman"/>
        <family val="1"/>
      </rPr>
      <t>Перечень услуг (работ),</t>
    </r>
    <r>
      <rPr>
        <sz val="14"/>
        <rFont val="Times New Roman"/>
        <family val="1"/>
      </rPr>
      <t xml:space="preserve"> осуществляемых на платной основе:</t>
    </r>
  </si>
  <si>
    <t>Лист поступлений</t>
  </si>
  <si>
    <t>Лист выплат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</si>
  <si>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</si>
  <si>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 учреждениям на иные цели, всего</t>
  </si>
  <si>
    <t>Субсидии на осуществление капитальных вложений в объекты капитального строительства муниципальной собственности учреждениям</t>
  </si>
  <si>
    <t>Субсидии учреждениям на иные цели, всего</t>
  </si>
  <si>
    <t>Поступления от оказания учреждениями услуг (выполнения работ), предоставление которых для физических и юридических лиц осуществляется на платной основе</t>
  </si>
  <si>
    <t>Поступления от оказания учреждениями услуг (выполнения работ), предоставление которых для физических и юридических лиц осуществляется на платной основе, всего</t>
  </si>
  <si>
    <t xml:space="preserve">Руководитель по финансово-экономическим вопросам  </t>
  </si>
  <si>
    <t>МП</t>
  </si>
  <si>
    <t>Руководитель учреждения (подразделения)</t>
  </si>
  <si>
    <t>Остаток средств на лицевом счете на начало текущего</t>
  </si>
  <si>
    <t>ВСЕГО</t>
  </si>
  <si>
    <t>Операции по счетам по счетам, открытым в кредитных организациях</t>
  </si>
  <si>
    <t>в том числе</t>
  </si>
  <si>
    <t xml:space="preserve">Субсидии  учреждениям на финансовое обеспечение муниципального задания </t>
  </si>
  <si>
    <t>Субсидии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</t>
  </si>
  <si>
    <t>в том числе (в расшифровке по наименованию муниципальных целевых программ):</t>
  </si>
  <si>
    <t>Гранты в форме субсидий, в том числе предоставляемых по результатам конкурсов</t>
  </si>
  <si>
    <t>Поступления - всего</t>
  </si>
  <si>
    <t>Код аналитического показателя *</t>
  </si>
  <si>
    <t>услуга №1</t>
  </si>
  <si>
    <t>услуга №2</t>
  </si>
  <si>
    <t>Поступления от реализации ценных бумаг</t>
  </si>
  <si>
    <t xml:space="preserve">муниципальных бюджетных   </t>
  </si>
  <si>
    <t>сельского поселения</t>
  </si>
  <si>
    <t>I. I. Сведения о деятельности муниципального бюджетного учреждения</t>
  </si>
  <si>
    <r>
      <t xml:space="preserve">1.1. </t>
    </r>
    <r>
      <rPr>
        <b/>
        <sz val="14"/>
        <rFont val="Times New Roman"/>
        <family val="1"/>
      </rPr>
      <t>Цели деятельности</t>
    </r>
    <r>
      <rPr>
        <sz val="14"/>
        <rFont val="Times New Roman"/>
        <family val="1"/>
      </rPr>
      <t xml:space="preserve"> муниципального бюджетного учреждения:</t>
    </r>
  </si>
  <si>
    <r>
      <t xml:space="preserve">1.2. </t>
    </r>
    <r>
      <rPr>
        <b/>
        <sz val="14"/>
        <rFont val="Times New Roman"/>
        <family val="1"/>
      </rPr>
      <t>Виды деятельности</t>
    </r>
    <r>
      <rPr>
        <sz val="14"/>
        <rFont val="Times New Roman"/>
        <family val="1"/>
      </rPr>
      <t xml:space="preserve"> муниципального бюджетного учреждения:</t>
    </r>
  </si>
  <si>
    <t>II. Показатели финансового состояния муниципального бюджетного учреждения</t>
  </si>
  <si>
    <t>в том числе (в расшифровке по объектам инвестиционной программы Болдыревского сельского поселения):</t>
  </si>
  <si>
    <t>* Код аналитического показателя для дополнительной детализации  расходов бюджета, утвержденный постановлением Администрации Болдыревского сельского поселения</t>
  </si>
  <si>
    <t>Директор</t>
  </si>
  <si>
    <t>А.Н.Калеева</t>
  </si>
  <si>
    <t>А.Н. Калеева</t>
  </si>
  <si>
    <t>"</t>
  </si>
  <si>
    <t xml:space="preserve"> г.</t>
  </si>
  <si>
    <t>Наименование учреждения</t>
  </si>
  <si>
    <t>МБУК Дарьевский СДК</t>
  </si>
  <si>
    <t>ИНН/КПП</t>
  </si>
  <si>
    <t>6130702869/613001001</t>
  </si>
  <si>
    <t>76924505</t>
  </si>
  <si>
    <t>Администрация Болдыревского сельского поселения</t>
  </si>
  <si>
    <t>функции и полномочия учредителя</t>
  </si>
  <si>
    <t>Ростовская область Родионово-Несветайский район х. Дарьевка ул. Центральная 36 б</t>
  </si>
  <si>
    <t>учреждения</t>
  </si>
  <si>
    <t>учреждений Болдыревского</t>
  </si>
  <si>
    <t>Оказание муниципальных услуг в сфере культуры</t>
  </si>
  <si>
    <t>в соответствии с законодательством Российской Федерации, Ростовской области и органов местного самоуправления Болдыревского сельского поселения учреждение организует и проводит дискотеки, танцевальные вечера отдыха, а так же предоставлеят сценические площадки для совместного осуществления с другими учреждениями проектов, программ.</t>
  </si>
  <si>
    <t>Л.Н.Стрельченко</t>
  </si>
  <si>
    <t>8-86340-30595</t>
  </si>
  <si>
    <t>аммортизация недвижимого имущества</t>
  </si>
  <si>
    <t>аммортизация особо ценного движимого имущества</t>
  </si>
  <si>
    <t>остаточная стоимость особо ценного движимого имущества</t>
  </si>
  <si>
    <t>аммортизация  движимого имущества</t>
  </si>
  <si>
    <t>остаточная стоимость недвижимого имущества</t>
  </si>
  <si>
    <t>Общая балансовая стоимость иного движимого имущества</t>
  </si>
  <si>
    <t>остаточная стоимость иного движимого имущества</t>
  </si>
  <si>
    <t>Общая балансовая стоимость особо ценного движимого имущества</t>
  </si>
  <si>
    <t>Кредиторская задолженность</t>
  </si>
  <si>
    <t>91.01. Деятельность библиотек и арховов</t>
  </si>
  <si>
    <t>Текущий год 2019 г</t>
  </si>
  <si>
    <t>Текущий год  2019г</t>
  </si>
  <si>
    <t>Первый год планового периода 2020г</t>
  </si>
  <si>
    <t>Второй год планового периода 2021г</t>
  </si>
  <si>
    <t>на  2019 год  и плановй период 2020-2021 годов</t>
  </si>
  <si>
    <t>19</t>
  </si>
  <si>
    <t>10</t>
  </si>
  <si>
    <t>декабря</t>
  </si>
  <si>
    <t>10.12.2019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</si>
</sst>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b/>
      <sz val="13"/>
      <name val="Times New Roman"/>
      <family val="1"/>
    </font>
    <font>
      <b/>
      <sz val="14"/>
      <name val="Arial Cyr"/>
      <family val="0"/>
    </font>
    <font>
      <u val="single"/>
      <sz val="14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10" xfId="53" applyFont="1" applyBorder="1" applyAlignment="1">
      <alignment horizontal="center" vertical="center"/>
      <protection/>
    </xf>
    <xf numFmtId="0" fontId="53" fillId="0" borderId="0" xfId="0" applyFont="1" applyAlignment="1">
      <alignment/>
    </xf>
    <xf numFmtId="0" fontId="5" fillId="0" borderId="11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left" wrapText="1"/>
      <protection/>
    </xf>
    <xf numFmtId="49" fontId="6" fillId="0" borderId="11" xfId="53" applyNumberFormat="1" applyFont="1" applyBorder="1" applyAlignment="1">
      <alignment horizontal="center" vertical="center"/>
      <protection/>
    </xf>
    <xf numFmtId="2" fontId="6" fillId="0" borderId="11" xfId="53" applyNumberFormat="1" applyFont="1" applyBorder="1" applyAlignment="1">
      <alignment horizontal="center"/>
      <protection/>
    </xf>
    <xf numFmtId="2" fontId="6" fillId="0" borderId="11" xfId="53" applyNumberFormat="1" applyFont="1" applyFill="1" applyBorder="1" applyAlignment="1">
      <alignment horizontal="center"/>
      <protection/>
    </xf>
    <xf numFmtId="0" fontId="5" fillId="0" borderId="11" xfId="53" applyFont="1" applyBorder="1" applyAlignment="1">
      <alignment horizontal="left" wrapText="1"/>
      <protection/>
    </xf>
    <xf numFmtId="49" fontId="5" fillId="0" borderId="11" xfId="53" applyNumberFormat="1" applyFont="1" applyBorder="1" applyAlignment="1">
      <alignment horizontal="center" vertical="center"/>
      <protection/>
    </xf>
    <xf numFmtId="2" fontId="5" fillId="0" borderId="11" xfId="53" applyNumberFormat="1" applyFont="1" applyFill="1" applyBorder="1" applyAlignment="1">
      <alignment horizontal="center"/>
      <protection/>
    </xf>
    <xf numFmtId="0" fontId="8" fillId="0" borderId="11" xfId="53" applyFont="1" applyBorder="1" applyAlignment="1">
      <alignment horizontal="left" wrapText="1" indent="1"/>
      <protection/>
    </xf>
    <xf numFmtId="0" fontId="5" fillId="0" borderId="11" xfId="53" applyFont="1" applyBorder="1" applyAlignment="1">
      <alignment horizontal="left" wrapText="1" indent="2"/>
      <protection/>
    </xf>
    <xf numFmtId="0" fontId="5" fillId="0" borderId="11" xfId="53" applyFont="1" applyBorder="1" applyAlignment="1">
      <alignment horizontal="left" indent="2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justify" vertical="center" wrapText="1"/>
      <protection/>
    </xf>
    <xf numFmtId="0" fontId="53" fillId="0" borderId="0" xfId="0" applyFont="1" applyAlignment="1">
      <alignment horizontal="justify" vertical="center" wrapText="1"/>
    </xf>
    <xf numFmtId="0" fontId="6" fillId="0" borderId="0" xfId="52" applyFont="1" applyAlignment="1">
      <alignment horizontal="justify" vertical="center" wrapText="1"/>
      <protection/>
    </xf>
    <xf numFmtId="0" fontId="5" fillId="0" borderId="10" xfId="52" applyFont="1" applyBorder="1" applyAlignment="1">
      <alignment horizontal="justify" vertical="center" wrapText="1"/>
      <protection/>
    </xf>
    <xf numFmtId="0" fontId="6" fillId="0" borderId="10" xfId="52" applyFont="1" applyBorder="1" applyAlignment="1">
      <alignment horizontal="justify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2" fontId="5" fillId="0" borderId="10" xfId="52" applyNumberFormat="1" applyFont="1" applyFill="1" applyBorder="1" applyAlignment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0" fontId="9" fillId="0" borderId="0" xfId="52" applyFont="1" applyAlignment="1">
      <alignment horizontal="justify" vertical="center" wrapText="1"/>
      <protection/>
    </xf>
    <xf numFmtId="0" fontId="5" fillId="0" borderId="0" xfId="55" applyFont="1" applyAlignment="1">
      <alignment horizontal="justify" vertical="center" wrapText="1"/>
      <protection/>
    </xf>
    <xf numFmtId="0" fontId="0" fillId="0" borderId="0" xfId="0" applyAlignment="1">
      <alignment horizontal="justify" vertical="center" wrapText="1"/>
    </xf>
    <xf numFmtId="0" fontId="4" fillId="0" borderId="11" xfId="55" applyFont="1" applyBorder="1" applyAlignment="1">
      <alignment horizontal="justify" vertical="center" wrapText="1"/>
      <protection/>
    </xf>
    <xf numFmtId="0" fontId="5" fillId="0" borderId="11" xfId="55" applyFont="1" applyBorder="1" applyAlignment="1">
      <alignment horizontal="justify" vertical="center" wrapText="1"/>
      <protection/>
    </xf>
    <xf numFmtId="0" fontId="3" fillId="0" borderId="11" xfId="55" applyFont="1" applyBorder="1" applyAlignment="1">
      <alignment horizontal="justify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10" fillId="0" borderId="0" xfId="55" applyFont="1" applyAlignment="1">
      <alignment horizontal="justify" vertical="center" wrapText="1"/>
      <protection/>
    </xf>
    <xf numFmtId="0" fontId="10" fillId="0" borderId="0" xfId="54" applyFont="1" applyAlignment="1">
      <alignment horizontal="left"/>
      <protection/>
    </xf>
    <xf numFmtId="0" fontId="54" fillId="0" borderId="0" xfId="0" applyFont="1" applyAlignment="1">
      <alignment/>
    </xf>
    <xf numFmtId="0" fontId="9" fillId="0" borderId="0" xfId="54" applyFont="1" applyAlignment="1">
      <alignment horizontal="left"/>
      <protection/>
    </xf>
    <xf numFmtId="0" fontId="9" fillId="0" borderId="0" xfId="54" applyFont="1" applyAlignment="1">
      <alignment horizontal="center"/>
      <protection/>
    </xf>
    <xf numFmtId="0" fontId="10" fillId="0" borderId="0" xfId="54" applyFont="1" applyFill="1" applyAlignment="1">
      <alignment horizontal="left" vertical="top" wrapText="1"/>
      <protection/>
    </xf>
    <xf numFmtId="0" fontId="12" fillId="0" borderId="0" xfId="54" applyFont="1">
      <alignment/>
      <protection/>
    </xf>
    <xf numFmtId="0" fontId="11" fillId="0" borderId="0" xfId="52" applyFont="1" applyAlignment="1">
      <alignment horizontal="justify" vertical="center" wrapText="1"/>
      <protection/>
    </xf>
    <xf numFmtId="0" fontId="55" fillId="0" borderId="0" xfId="0" applyFont="1" applyAlignment="1">
      <alignment/>
    </xf>
    <xf numFmtId="0" fontId="6" fillId="0" borderId="12" xfId="52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2" fontId="5" fillId="0" borderId="0" xfId="53" applyNumberFormat="1" applyFont="1" applyBorder="1" applyAlignment="1">
      <alignment horizontal="center"/>
      <protection/>
    </xf>
    <xf numFmtId="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Border="1" applyAlignment="1">
      <alignment horizontal="left" wrapText="1"/>
      <protection/>
    </xf>
    <xf numFmtId="0" fontId="5" fillId="0" borderId="11" xfId="52" applyFont="1" applyBorder="1" applyAlignment="1">
      <alignment horizontal="justify" vertical="center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top"/>
      <protection/>
    </xf>
    <xf numFmtId="0" fontId="3" fillId="0" borderId="0" xfId="52" applyFont="1" applyAlignment="1">
      <alignment horizontal="justify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49" fontId="3" fillId="0" borderId="0" xfId="52" applyNumberFormat="1" applyFont="1" applyFill="1" applyBorder="1" applyAlignment="1">
      <alignment horizontal="center" vertical="top"/>
      <protection/>
    </xf>
    <xf numFmtId="0" fontId="3" fillId="0" borderId="0" xfId="52" applyFont="1" applyBorder="1" applyAlignment="1">
      <alignment horizontal="left" wrapText="1"/>
      <protection/>
    </xf>
    <xf numFmtId="0" fontId="3" fillId="0" borderId="0" xfId="52" applyFont="1" applyBorder="1" applyAlignment="1">
      <alignment wrapText="1"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Alignment="1">
      <alignment vertical="center"/>
      <protection/>
    </xf>
    <xf numFmtId="0" fontId="13" fillId="0" borderId="0" xfId="52" applyFont="1" applyAlignment="1">
      <alignment horizontal="right" vertical="top"/>
      <protection/>
    </xf>
    <xf numFmtId="49" fontId="3" fillId="0" borderId="0" xfId="52" applyNumberFormat="1" applyFont="1" applyAlignment="1">
      <alignment horizontal="right" vertical="center"/>
      <protection/>
    </xf>
    <xf numFmtId="0" fontId="13" fillId="0" borderId="0" xfId="52" applyFont="1" applyAlignment="1">
      <alignment horizontal="left" vertical="top"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Fill="1" applyBorder="1" applyAlignment="1">
      <alignment horizontal="left" wrapText="1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right" vertical="center"/>
      <protection/>
    </xf>
    <xf numFmtId="0" fontId="14" fillId="0" borderId="0" xfId="52" applyFont="1">
      <alignment/>
      <protection/>
    </xf>
    <xf numFmtId="49" fontId="3" fillId="0" borderId="0" xfId="52" applyNumberFormat="1" applyFont="1" applyBorder="1" applyAlignment="1">
      <alignment horizontal="left"/>
      <protection/>
    </xf>
    <xf numFmtId="0" fontId="13" fillId="0" borderId="0" xfId="52" applyFont="1">
      <alignment/>
      <protection/>
    </xf>
    <xf numFmtId="0" fontId="3" fillId="0" borderId="0" xfId="52" applyNumberFormat="1" applyFont="1" applyBorder="1" applyAlignment="1">
      <alignment horizontal="left"/>
      <protection/>
    </xf>
    <xf numFmtId="0" fontId="13" fillId="0" borderId="0" xfId="52" applyFont="1" applyAlignment="1">
      <alignment horizontal="right"/>
      <protection/>
    </xf>
    <xf numFmtId="0" fontId="13" fillId="0" borderId="0" xfId="52" applyFont="1" applyAlignment="1">
      <alignment horizontal="left"/>
      <protection/>
    </xf>
    <xf numFmtId="0" fontId="16" fillId="0" borderId="0" xfId="54" applyFont="1" applyAlignment="1">
      <alignment horizontal="left" wrapText="1"/>
      <protection/>
    </xf>
    <xf numFmtId="2" fontId="4" fillId="0" borderId="11" xfId="55" applyNumberFormat="1" applyFont="1" applyFill="1" applyBorder="1" applyAlignment="1">
      <alignment horizontal="center" vertical="center" wrapText="1"/>
      <protection/>
    </xf>
    <xf numFmtId="2" fontId="3" fillId="0" borderId="11" xfId="55" applyNumberFormat="1" applyFont="1" applyFill="1" applyBorder="1" applyAlignment="1">
      <alignment horizontal="center" vertical="center" wrapText="1"/>
      <protection/>
    </xf>
    <xf numFmtId="2" fontId="6" fillId="0" borderId="10" xfId="52" applyNumberFormat="1" applyFont="1" applyFill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left" vertical="center" wrapText="1"/>
      <protection/>
    </xf>
    <xf numFmtId="2" fontId="0" fillId="0" borderId="0" xfId="0" applyNumberFormat="1" applyAlignment="1">
      <alignment horizontal="justify" vertical="center" wrapText="1"/>
    </xf>
    <xf numFmtId="0" fontId="4" fillId="0" borderId="11" xfId="55" applyFont="1" applyBorder="1" applyAlignment="1">
      <alignment horizontal="left" vertical="center" wrapText="1"/>
      <protection/>
    </xf>
    <xf numFmtId="2" fontId="6" fillId="0" borderId="11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top"/>
      <protection/>
    </xf>
    <xf numFmtId="49" fontId="3" fillId="0" borderId="13" xfId="52" applyNumberFormat="1" applyFont="1" applyFill="1" applyBorder="1" applyAlignment="1">
      <alignment horizontal="center" vertical="top"/>
      <protection/>
    </xf>
    <xf numFmtId="49" fontId="3" fillId="0" borderId="14" xfId="52" applyNumberFormat="1" applyFont="1" applyFill="1" applyBorder="1" applyAlignment="1">
      <alignment horizontal="center" vertical="top"/>
      <protection/>
    </xf>
    <xf numFmtId="49" fontId="4" fillId="0" borderId="10" xfId="52" applyNumberFormat="1" applyFont="1" applyFill="1" applyBorder="1" applyAlignment="1">
      <alignment horizontal="center" vertical="top"/>
      <protection/>
    </xf>
    <xf numFmtId="49" fontId="4" fillId="0" borderId="13" xfId="52" applyNumberFormat="1" applyFont="1" applyFill="1" applyBorder="1" applyAlignment="1">
      <alignment horizontal="center" vertical="top"/>
      <protection/>
    </xf>
    <xf numFmtId="49" fontId="4" fillId="0" borderId="14" xfId="52" applyNumberFormat="1" applyFont="1" applyFill="1" applyBorder="1" applyAlignment="1">
      <alignment horizontal="center" vertical="top"/>
      <protection/>
    </xf>
    <xf numFmtId="49" fontId="3" fillId="0" borderId="12" xfId="52" applyNumberFormat="1" applyFont="1" applyFill="1" applyBorder="1" applyAlignment="1">
      <alignment horizontal="center" vertical="top"/>
      <protection/>
    </xf>
    <xf numFmtId="49" fontId="3" fillId="0" borderId="15" xfId="52" applyNumberFormat="1" applyFont="1" applyFill="1" applyBorder="1" applyAlignment="1">
      <alignment horizontal="center" vertical="top"/>
      <protection/>
    </xf>
    <xf numFmtId="49" fontId="3" fillId="0" borderId="16" xfId="52" applyNumberFormat="1" applyFont="1" applyFill="1" applyBorder="1" applyAlignment="1">
      <alignment horizontal="center" vertical="top"/>
      <protection/>
    </xf>
    <xf numFmtId="0" fontId="4" fillId="0" borderId="0" xfId="52" applyFont="1" applyFill="1" applyAlignment="1">
      <alignment horizontal="left" wrapText="1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Fill="1" applyAlignment="1">
      <alignment horizontal="left" vertical="top" wrapText="1"/>
      <protection/>
    </xf>
    <xf numFmtId="0" fontId="4" fillId="0" borderId="0" xfId="52" applyFont="1" applyFill="1" applyBorder="1" applyAlignment="1">
      <alignment horizontal="left" wrapText="1"/>
      <protection/>
    </xf>
    <xf numFmtId="2" fontId="4" fillId="0" borderId="0" xfId="52" applyNumberFormat="1" applyFont="1" applyFill="1" applyAlignment="1">
      <alignment horizontal="left" vertical="top" wrapText="1"/>
      <protection/>
    </xf>
    <xf numFmtId="0" fontId="3" fillId="0" borderId="0" xfId="52" applyFont="1" applyAlignment="1">
      <alignment horizontal="justify" vertical="top" wrapText="1"/>
      <protection/>
    </xf>
    <xf numFmtId="49" fontId="3" fillId="0" borderId="15" xfId="52" applyNumberFormat="1" applyFont="1" applyFill="1" applyBorder="1" applyAlignment="1">
      <alignment horizontal="center"/>
      <protection/>
    </xf>
    <xf numFmtId="49" fontId="3" fillId="0" borderId="17" xfId="52" applyNumberFormat="1" applyFont="1" applyFill="1" applyBorder="1" applyAlignment="1">
      <alignment horizontal="center" vertical="top"/>
      <protection/>
    </xf>
    <xf numFmtId="49" fontId="3" fillId="0" borderId="18" xfId="52" applyNumberFormat="1" applyFont="1" applyFill="1" applyBorder="1" applyAlignment="1">
      <alignment horizontal="center" vertical="top"/>
      <protection/>
    </xf>
    <xf numFmtId="49" fontId="3" fillId="0" borderId="19" xfId="52" applyNumberFormat="1" applyFont="1" applyFill="1" applyBorder="1" applyAlignment="1">
      <alignment horizontal="center" vertical="top"/>
      <protection/>
    </xf>
    <xf numFmtId="0" fontId="4" fillId="0" borderId="0" xfId="52" applyFont="1" applyAlignment="1">
      <alignment horizontal="left" vertical="top" wrapText="1"/>
      <protection/>
    </xf>
    <xf numFmtId="49" fontId="4" fillId="0" borderId="0" xfId="52" applyNumberFormat="1" applyFont="1" applyAlignment="1">
      <alignment horizontal="left"/>
      <protection/>
    </xf>
    <xf numFmtId="0" fontId="3" fillId="0" borderId="0" xfId="52" applyFont="1" applyBorder="1" applyAlignment="1">
      <alignment horizontal="right"/>
      <protection/>
    </xf>
    <xf numFmtId="49" fontId="3" fillId="0" borderId="15" xfId="52" applyNumberFormat="1" applyFont="1" applyFill="1" applyBorder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3" fillId="0" borderId="15" xfId="52" applyFont="1" applyFill="1" applyBorder="1" applyAlignment="1">
      <alignment horizontal="center"/>
      <protection/>
    </xf>
    <xf numFmtId="0" fontId="13" fillId="0" borderId="0" xfId="52" applyFont="1" applyBorder="1" applyAlignment="1">
      <alignment horizontal="center" vertical="top"/>
      <protection/>
    </xf>
    <xf numFmtId="0" fontId="13" fillId="0" borderId="0" xfId="52" applyFont="1" applyBorder="1" applyAlignment="1">
      <alignment horizontal="center" vertical="top" wrapText="1"/>
      <protection/>
    </xf>
    <xf numFmtId="0" fontId="14" fillId="0" borderId="0" xfId="52" applyFont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9" fillId="0" borderId="0" xfId="55" applyFont="1" applyAlignment="1">
      <alignment horizontal="left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justify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13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center" vertical="center"/>
      <protection/>
    </xf>
    <xf numFmtId="0" fontId="5" fillId="0" borderId="22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/>
      <protection/>
    </xf>
    <xf numFmtId="0" fontId="55" fillId="0" borderId="15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" fillId="0" borderId="0" xfId="53" applyFont="1" applyBorder="1" applyAlignment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tabSelected="1" view="pageBreakPreview" zoomScaleSheetLayoutView="100" zoomScalePageLayoutView="110" workbookViewId="0" topLeftCell="A1">
      <selection activeCell="AQ11" sqref="AQ11"/>
    </sheetView>
  </sheetViews>
  <sheetFormatPr defaultColWidth="0.85546875" defaultRowHeight="15"/>
  <cols>
    <col min="1" max="86" width="0.85546875" style="50" customWidth="1"/>
    <col min="87" max="87" width="0.42578125" style="50" customWidth="1"/>
    <col min="88" max="94" width="0.85546875" style="50" hidden="1" customWidth="1"/>
    <col min="95" max="16384" width="0.85546875" style="50" customWidth="1"/>
  </cols>
  <sheetData>
    <row r="1" s="71" customFormat="1" ht="11.25" customHeight="1">
      <c r="BS1" s="74" t="s">
        <v>94</v>
      </c>
    </row>
    <row r="2" spans="71:108" s="71" customFormat="1" ht="11.25" customHeight="1">
      <c r="BS2" s="71" t="s">
        <v>100</v>
      </c>
      <c r="DD2" s="73"/>
    </row>
    <row r="3" spans="71:108" s="71" customFormat="1" ht="11.25" customHeight="1">
      <c r="BS3" s="71" t="s">
        <v>101</v>
      </c>
      <c r="DD3" s="73"/>
    </row>
    <row r="4" spans="71:108" s="71" customFormat="1" ht="11.25" customHeight="1">
      <c r="BS4" s="71" t="s">
        <v>144</v>
      </c>
      <c r="DD4" s="73"/>
    </row>
    <row r="5" spans="71:108" s="71" customFormat="1" ht="11.25" customHeight="1">
      <c r="BS5" s="71" t="s">
        <v>166</v>
      </c>
      <c r="DD5" s="73"/>
    </row>
    <row r="6" spans="71:108" s="71" customFormat="1" ht="11.25" customHeight="1">
      <c r="BS6" s="71" t="s">
        <v>145</v>
      </c>
      <c r="DD6" s="73"/>
    </row>
    <row r="7" ht="11.25" customHeight="1">
      <c r="DD7" s="72"/>
    </row>
    <row r="8" spans="57:108" ht="15">
      <c r="BE8" s="106" t="s">
        <v>95</v>
      </c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</row>
    <row r="9" spans="57:108" ht="15">
      <c r="BE9" s="107" t="s">
        <v>152</v>
      </c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</row>
    <row r="10" spans="57:108" s="71" customFormat="1" ht="12">
      <c r="BE10" s="109" t="s">
        <v>96</v>
      </c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57:108" ht="15"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CA11" s="107" t="s">
        <v>154</v>
      </c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</row>
    <row r="12" spans="57:108" s="71" customFormat="1" ht="12">
      <c r="BE12" s="108" t="s">
        <v>90</v>
      </c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CA12" s="108" t="s">
        <v>91</v>
      </c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</row>
    <row r="13" spans="65:99" ht="15">
      <c r="BM13" s="64" t="s">
        <v>155</v>
      </c>
      <c r="BN13" s="98" t="s">
        <v>187</v>
      </c>
      <c r="BO13" s="98"/>
      <c r="BP13" s="98"/>
      <c r="BQ13" s="98"/>
      <c r="BR13" s="50" t="s">
        <v>155</v>
      </c>
      <c r="BU13" s="98" t="s">
        <v>188</v>
      </c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104">
        <v>20</v>
      </c>
      <c r="CN13" s="104"/>
      <c r="CO13" s="104"/>
      <c r="CP13" s="104"/>
      <c r="CQ13" s="105" t="s">
        <v>186</v>
      </c>
      <c r="CR13" s="105"/>
      <c r="CS13" s="105"/>
      <c r="CT13" s="105"/>
      <c r="CU13" s="50" t="s">
        <v>156</v>
      </c>
    </row>
    <row r="14" ht="15">
      <c r="CY14" s="70"/>
    </row>
    <row r="15" spans="1:108" ht="16.5">
      <c r="A15" s="110" t="s">
        <v>102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</row>
    <row r="16" spans="1:108" s="69" customFormat="1" ht="15.75" customHeight="1">
      <c r="A16" s="111" t="s">
        <v>185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8" spans="38:108" ht="18.75" customHeight="1">
      <c r="AL18" s="64" t="s">
        <v>155</v>
      </c>
      <c r="AM18" s="98" t="s">
        <v>187</v>
      </c>
      <c r="AN18" s="98"/>
      <c r="AO18" s="98"/>
      <c r="AP18" s="98"/>
      <c r="AQ18" s="50" t="s">
        <v>155</v>
      </c>
      <c r="AT18" s="98" t="s">
        <v>188</v>
      </c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104">
        <v>20</v>
      </c>
      <c r="BM18" s="104"/>
      <c r="BN18" s="104"/>
      <c r="BO18" s="104"/>
      <c r="BP18" s="105" t="s">
        <v>186</v>
      </c>
      <c r="BQ18" s="105"/>
      <c r="BR18" s="105"/>
      <c r="BS18" s="105"/>
      <c r="BT18" s="50" t="s">
        <v>156</v>
      </c>
      <c r="CO18" s="61" t="s">
        <v>103</v>
      </c>
      <c r="CQ18" s="83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5"/>
    </row>
    <row r="19" spans="93:108" ht="18.75" customHeight="1">
      <c r="CO19" s="61" t="s">
        <v>97</v>
      </c>
      <c r="CQ19" s="83" t="s">
        <v>189</v>
      </c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5"/>
    </row>
    <row r="20" spans="1:108" ht="18.75" customHeight="1">
      <c r="A20" s="52" t="s">
        <v>157</v>
      </c>
      <c r="AE20" s="102" t="s">
        <v>158</v>
      </c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O20" s="68"/>
      <c r="CQ20" s="99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1"/>
    </row>
    <row r="21" spans="1:108" ht="18.75" customHeight="1">
      <c r="A21" s="51" t="s">
        <v>159</v>
      </c>
      <c r="AE21" s="103" t="s">
        <v>160</v>
      </c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O21" s="64"/>
      <c r="CQ21" s="83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5"/>
    </row>
    <row r="22" spans="93:108" ht="18.75" customHeight="1">
      <c r="CO22" s="61" t="s">
        <v>98</v>
      </c>
      <c r="CQ22" s="86" t="s">
        <v>161</v>
      </c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8"/>
    </row>
    <row r="23" spans="1:108" ht="18.75" customHeight="1">
      <c r="A23" s="67" t="s">
        <v>104</v>
      </c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Y23" s="65"/>
      <c r="BZ23" s="65"/>
      <c r="CO23" s="64"/>
      <c r="CQ23" s="89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1"/>
    </row>
    <row r="24" spans="1:108" s="60" customFormat="1" ht="18.75" customHeight="1">
      <c r="A24" s="63" t="s">
        <v>105</v>
      </c>
      <c r="CO24" s="62"/>
      <c r="CQ24" s="83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5"/>
    </row>
    <row r="25" spans="93:108" s="60" customFormat="1" ht="24" customHeight="1">
      <c r="CO25" s="61" t="s">
        <v>99</v>
      </c>
      <c r="CQ25" s="83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5"/>
    </row>
    <row r="26" spans="1:108" ht="15">
      <c r="A26" s="51" t="s">
        <v>106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95" t="s">
        <v>162</v>
      </c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</row>
    <row r="27" spans="1:108" ht="15">
      <c r="A27" s="51" t="s">
        <v>163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</row>
    <row r="28" spans="1:100" ht="15">
      <c r="A28" s="51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8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6"/>
      <c r="CP28" s="56"/>
      <c r="CQ28" s="56"/>
      <c r="CR28" s="56"/>
      <c r="CS28" s="56"/>
      <c r="CT28" s="56"/>
      <c r="CU28" s="56"/>
      <c r="CV28" s="56"/>
    </row>
    <row r="29" spans="1:108" ht="15">
      <c r="A29" s="51" t="s">
        <v>107</v>
      </c>
      <c r="AS29" s="92" t="s">
        <v>164</v>
      </c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</row>
    <row r="30" spans="1:108" ht="15">
      <c r="A30" s="51" t="s">
        <v>165</v>
      </c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</row>
    <row r="31" ht="15" customHeight="1"/>
    <row r="32" spans="1:108" s="54" customFormat="1" ht="14.2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</row>
    <row r="33" spans="1:108" s="54" customFormat="1" ht="9.7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</row>
    <row r="34" spans="1:108" ht="15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</row>
    <row r="35" spans="1:108" ht="16.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</row>
    <row r="36" spans="1:108" ht="15">
      <c r="A36" s="52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</row>
    <row r="37" spans="1:108" ht="20.2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</row>
    <row r="38" spans="1:108" ht="15">
      <c r="A38" s="52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</row>
    <row r="39" spans="1:108" ht="42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</row>
    <row r="40" spans="1:108" ht="75.7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</row>
    <row r="41" spans="1:108" ht="1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</row>
    <row r="42" spans="1:108" ht="29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</row>
    <row r="43" spans="1:108" ht="1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</row>
    <row r="44" ht="3" customHeight="1"/>
  </sheetData>
  <sheetProtection/>
  <mergeCells count="37">
    <mergeCell ref="CQ13:CT13"/>
    <mergeCell ref="A15:DD15"/>
    <mergeCell ref="BN13:BQ13"/>
    <mergeCell ref="BU13:CL13"/>
    <mergeCell ref="CM13:CP13"/>
    <mergeCell ref="A16:DD16"/>
    <mergeCell ref="BE8:DD8"/>
    <mergeCell ref="BE11:BX11"/>
    <mergeCell ref="BE12:BX12"/>
    <mergeCell ref="CA11:DD11"/>
    <mergeCell ref="CA12:DD12"/>
    <mergeCell ref="BE9:DD9"/>
    <mergeCell ref="BE10:DD10"/>
    <mergeCell ref="AM18:AP18"/>
    <mergeCell ref="AT18:BK18"/>
    <mergeCell ref="CQ18:DD18"/>
    <mergeCell ref="CQ21:DD21"/>
    <mergeCell ref="CQ20:DD20"/>
    <mergeCell ref="CQ19:DD19"/>
    <mergeCell ref="AE20:CA20"/>
    <mergeCell ref="AE21:CA21"/>
    <mergeCell ref="BL18:BO18"/>
    <mergeCell ref="BP18:BS18"/>
    <mergeCell ref="A41:DD41"/>
    <mergeCell ref="A43:DD43"/>
    <mergeCell ref="A40:DD40"/>
    <mergeCell ref="A42:DD42"/>
    <mergeCell ref="A39:DD39"/>
    <mergeCell ref="A37:DD37"/>
    <mergeCell ref="CQ25:DD25"/>
    <mergeCell ref="CQ22:DD22"/>
    <mergeCell ref="CQ23:DD23"/>
    <mergeCell ref="AS29:DD30"/>
    <mergeCell ref="A32:DD32"/>
    <mergeCell ref="A35:DD35"/>
    <mergeCell ref="AS26:DD27"/>
    <mergeCell ref="CQ24:DD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4"/>
  <sheetViews>
    <sheetView view="pageBreakPreview" zoomScale="90" zoomScaleSheetLayoutView="90" zoomScalePageLayoutView="0" workbookViewId="0" topLeftCell="A1">
      <selection activeCell="A9" sqref="A9"/>
    </sheetView>
  </sheetViews>
  <sheetFormatPr defaultColWidth="9.140625" defaultRowHeight="15"/>
  <cols>
    <col min="1" max="1" width="111.140625" style="37" customWidth="1"/>
    <col min="2" max="16384" width="9.140625" style="37" customWidth="1"/>
  </cols>
  <sheetData>
    <row r="1" ht="18.75">
      <c r="A1" s="36"/>
    </row>
    <row r="2" ht="18.75">
      <c r="A2" s="38" t="s">
        <v>108</v>
      </c>
    </row>
    <row r="3" ht="18.75">
      <c r="A3" s="36"/>
    </row>
    <row r="4" ht="18.75">
      <c r="A4" s="38" t="s">
        <v>146</v>
      </c>
    </row>
    <row r="5" ht="18.75">
      <c r="A5" s="39"/>
    </row>
    <row r="6" ht="18.75">
      <c r="A6" s="36" t="s">
        <v>147</v>
      </c>
    </row>
    <row r="7" ht="18.75">
      <c r="A7" s="40" t="s">
        <v>167</v>
      </c>
    </row>
    <row r="8" ht="18.75">
      <c r="A8" s="36" t="s">
        <v>148</v>
      </c>
    </row>
    <row r="9" ht="18.75">
      <c r="A9" s="36" t="s">
        <v>180</v>
      </c>
    </row>
    <row r="10" ht="18.75">
      <c r="A10" s="40"/>
    </row>
    <row r="11" ht="18.75">
      <c r="A11" s="36" t="s">
        <v>119</v>
      </c>
    </row>
    <row r="12" ht="78" customHeight="1">
      <c r="A12" s="75" t="s">
        <v>168</v>
      </c>
    </row>
    <row r="13" ht="18.75">
      <c r="A13" s="40"/>
    </row>
    <row r="14" ht="18.75">
      <c r="A14" s="4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5">
      <selection activeCell="C8" sqref="C8"/>
    </sheetView>
  </sheetViews>
  <sheetFormatPr defaultColWidth="9.140625" defaultRowHeight="15"/>
  <cols>
    <col min="1" max="1" width="9.140625" style="28" customWidth="1"/>
    <col min="2" max="2" width="56.8515625" style="28" customWidth="1"/>
    <col min="3" max="3" width="17.7109375" style="28" customWidth="1"/>
    <col min="4" max="5" width="9.140625" style="28" customWidth="1"/>
    <col min="6" max="6" width="10.57421875" style="28" bestFit="1" customWidth="1"/>
    <col min="7" max="16384" width="9.140625" style="28" customWidth="1"/>
  </cols>
  <sheetData>
    <row r="1" spans="1:3" ht="15">
      <c r="A1" s="27"/>
      <c r="B1" s="27"/>
      <c r="C1" s="27"/>
    </row>
    <row r="2" spans="1:3" ht="26.25" customHeight="1">
      <c r="A2" s="113" t="s">
        <v>109</v>
      </c>
      <c r="B2" s="113"/>
      <c r="C2" s="113"/>
    </row>
    <row r="3" spans="1:3" ht="18.75">
      <c r="A3" s="35"/>
      <c r="B3" s="35"/>
      <c r="C3" s="35"/>
    </row>
    <row r="4" spans="1:3" ht="52.5" customHeight="1">
      <c r="A4" s="114" t="s">
        <v>149</v>
      </c>
      <c r="B4" s="114"/>
      <c r="C4" s="114"/>
    </row>
    <row r="5" spans="1:3" ht="15">
      <c r="A5" s="27"/>
      <c r="B5" s="27"/>
      <c r="C5" s="27"/>
    </row>
    <row r="7" spans="1:3" ht="15">
      <c r="A7" s="115" t="s">
        <v>18</v>
      </c>
      <c r="B7" s="115"/>
      <c r="C7" s="29" t="s">
        <v>110</v>
      </c>
    </row>
    <row r="8" spans="1:3" ht="15" customHeight="1">
      <c r="A8" s="32">
        <v>1</v>
      </c>
      <c r="B8" s="29" t="s">
        <v>111</v>
      </c>
      <c r="C8" s="76">
        <f>C10+C15+C19</f>
        <v>17436787</v>
      </c>
    </row>
    <row r="9" spans="1:3" ht="15">
      <c r="A9" s="33"/>
      <c r="B9" s="30" t="s">
        <v>112</v>
      </c>
      <c r="C9" s="77"/>
    </row>
    <row r="10" spans="1:3" ht="15" customHeight="1">
      <c r="A10" s="34"/>
      <c r="B10" s="29" t="s">
        <v>113</v>
      </c>
      <c r="C10" s="76">
        <v>15577927</v>
      </c>
    </row>
    <row r="11" spans="1:3" ht="15" customHeight="1">
      <c r="A11" s="33"/>
      <c r="B11" s="30" t="s">
        <v>16</v>
      </c>
      <c r="C11" s="77"/>
    </row>
    <row r="12" spans="1:3" ht="15" customHeight="1">
      <c r="A12" s="34"/>
      <c r="B12" s="31" t="s">
        <v>175</v>
      </c>
      <c r="C12" s="77">
        <v>3898704.64</v>
      </c>
    </row>
    <row r="13" spans="1:3" ht="15" customHeight="1">
      <c r="A13" s="34"/>
      <c r="B13" s="79" t="s">
        <v>171</v>
      </c>
      <c r="C13" s="77">
        <f>C10-C12</f>
        <v>11679222.36</v>
      </c>
    </row>
    <row r="14" spans="1:3" ht="15">
      <c r="A14" s="33"/>
      <c r="B14" s="30" t="s">
        <v>112</v>
      </c>
      <c r="C14" s="77"/>
    </row>
    <row r="15" spans="1:3" ht="18" customHeight="1">
      <c r="A15" s="34"/>
      <c r="B15" s="81" t="s">
        <v>176</v>
      </c>
      <c r="C15" s="76">
        <v>1119807</v>
      </c>
    </row>
    <row r="16" spans="1:3" ht="15" customHeight="1">
      <c r="A16" s="33"/>
      <c r="B16" s="30" t="s">
        <v>16</v>
      </c>
      <c r="C16" s="77"/>
    </row>
    <row r="17" spans="1:3" ht="18" customHeight="1">
      <c r="A17" s="34"/>
      <c r="B17" s="79" t="s">
        <v>174</v>
      </c>
      <c r="C17" s="77">
        <f>C15-C18</f>
        <v>520245.15</v>
      </c>
    </row>
    <row r="18" spans="1:6" ht="18" customHeight="1">
      <c r="A18" s="34"/>
      <c r="B18" s="79" t="s">
        <v>177</v>
      </c>
      <c r="C18" s="77">
        <v>599561.85</v>
      </c>
      <c r="F18" s="80"/>
    </row>
    <row r="19" spans="1:3" ht="28.5" customHeight="1">
      <c r="A19" s="32"/>
      <c r="B19" s="29" t="s">
        <v>178</v>
      </c>
      <c r="C19" s="76">
        <v>739053</v>
      </c>
    </row>
    <row r="20" spans="1:3" ht="15" customHeight="1">
      <c r="A20" s="33"/>
      <c r="B20" s="30" t="s">
        <v>16</v>
      </c>
      <c r="C20" s="77"/>
    </row>
    <row r="21" spans="1:6" ht="16.5" customHeight="1">
      <c r="A21" s="34"/>
      <c r="B21" s="79" t="s">
        <v>172</v>
      </c>
      <c r="C21" s="77">
        <f>C19-C22</f>
        <v>672102.13</v>
      </c>
      <c r="F21" s="80"/>
    </row>
    <row r="22" spans="1:6" ht="18" customHeight="1">
      <c r="A22" s="34"/>
      <c r="B22" s="79" t="s">
        <v>173</v>
      </c>
      <c r="C22" s="77">
        <v>66950.87</v>
      </c>
      <c r="F22" s="80"/>
    </row>
    <row r="23" spans="1:3" ht="15" customHeight="1">
      <c r="A23" s="32">
        <v>2</v>
      </c>
      <c r="B23" s="29" t="s">
        <v>114</v>
      </c>
      <c r="C23" s="76">
        <f>C26+C25</f>
        <v>0</v>
      </c>
    </row>
    <row r="24" spans="1:3" ht="15">
      <c r="A24" s="33"/>
      <c r="B24" s="30" t="s">
        <v>112</v>
      </c>
      <c r="C24" s="77"/>
    </row>
    <row r="25" spans="1:3" ht="15">
      <c r="A25" s="34"/>
      <c r="B25" s="31" t="s">
        <v>115</v>
      </c>
      <c r="C25" s="77">
        <v>0</v>
      </c>
    </row>
    <row r="26" spans="1:3" ht="15">
      <c r="A26" s="34"/>
      <c r="B26" s="31" t="s">
        <v>116</v>
      </c>
      <c r="C26" s="77">
        <v>0</v>
      </c>
    </row>
    <row r="27" spans="1:3" ht="15" customHeight="1">
      <c r="A27" s="32">
        <v>3</v>
      </c>
      <c r="B27" s="29" t="s">
        <v>117</v>
      </c>
      <c r="C27" s="76">
        <f>C29</f>
        <v>0</v>
      </c>
    </row>
    <row r="28" spans="1:3" ht="15">
      <c r="A28" s="33"/>
      <c r="B28" s="30" t="s">
        <v>112</v>
      </c>
      <c r="C28" s="77"/>
    </row>
    <row r="29" spans="1:3" ht="15">
      <c r="A29" s="34"/>
      <c r="B29" s="31" t="s">
        <v>179</v>
      </c>
      <c r="C29" s="77"/>
    </row>
    <row r="30" spans="1:3" ht="15" customHeight="1">
      <c r="A30" s="33"/>
      <c r="B30" s="30" t="s">
        <v>16</v>
      </c>
      <c r="C30" s="77"/>
    </row>
    <row r="31" spans="1:3" ht="15">
      <c r="A31" s="34"/>
      <c r="B31" s="31" t="s">
        <v>118</v>
      </c>
      <c r="C31" s="77">
        <v>0</v>
      </c>
    </row>
  </sheetData>
  <sheetProtection/>
  <mergeCells count="3">
    <mergeCell ref="A2:C2"/>
    <mergeCell ref="A4:C4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7.8515625" style="18" customWidth="1"/>
    <col min="2" max="2" width="7.140625" style="18" customWidth="1"/>
    <col min="3" max="3" width="7.28125" style="18" customWidth="1"/>
    <col min="4" max="4" width="8.140625" style="18" customWidth="1"/>
    <col min="5" max="5" width="8.00390625" style="18" customWidth="1"/>
    <col min="6" max="6" width="7.8515625" style="18" customWidth="1"/>
    <col min="7" max="7" width="6.57421875" style="18" customWidth="1"/>
    <col min="8" max="8" width="11.7109375" style="18" customWidth="1"/>
    <col min="9" max="9" width="13.8515625" style="18" customWidth="1"/>
    <col min="10" max="10" width="12.00390625" style="18" customWidth="1"/>
    <col min="11" max="11" width="11.421875" style="18" customWidth="1"/>
    <col min="12" max="12" width="12.57421875" style="18" customWidth="1"/>
    <col min="13" max="13" width="12.140625" style="18" customWidth="1"/>
    <col min="14" max="14" width="11.140625" style="18" customWidth="1"/>
    <col min="15" max="15" width="13.00390625" style="18" customWidth="1"/>
    <col min="16" max="16" width="12.00390625" style="18" customWidth="1"/>
    <col min="17" max="17" width="13.00390625" style="18" customWidth="1"/>
    <col min="18" max="16384" width="9.140625" style="18" customWidth="1"/>
  </cols>
  <sheetData>
    <row r="1" spans="1:16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8.75">
      <c r="A2" s="2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37.5" customHeight="1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9"/>
      <c r="K3" s="19"/>
      <c r="L3" s="19"/>
      <c r="M3" s="19"/>
      <c r="N3" s="19"/>
      <c r="O3" s="19"/>
      <c r="P3" s="19"/>
    </row>
    <row r="4" spans="1:16" ht="15.75">
      <c r="A4" s="42" t="s">
        <v>120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8" customHeight="1">
      <c r="A5" s="123" t="s">
        <v>2</v>
      </c>
      <c r="B5" s="124"/>
      <c r="C5" s="124"/>
      <c r="D5" s="124"/>
      <c r="E5" s="124"/>
      <c r="F5" s="124"/>
      <c r="G5" s="124"/>
      <c r="H5" s="121" t="s">
        <v>181</v>
      </c>
      <c r="I5" s="122"/>
      <c r="J5" s="122"/>
      <c r="K5" s="125" t="s">
        <v>3</v>
      </c>
      <c r="L5" s="126"/>
      <c r="M5" s="126"/>
      <c r="N5" s="120" t="s">
        <v>4</v>
      </c>
      <c r="O5" s="120"/>
      <c r="P5" s="120"/>
    </row>
    <row r="6" spans="1:16" ht="15" customHeight="1">
      <c r="A6" s="116" t="s">
        <v>5</v>
      </c>
      <c r="B6" s="116" t="s">
        <v>6</v>
      </c>
      <c r="C6" s="116" t="s">
        <v>7</v>
      </c>
      <c r="D6" s="116" t="s">
        <v>8</v>
      </c>
      <c r="E6" s="116" t="s">
        <v>9</v>
      </c>
      <c r="F6" s="116" t="s">
        <v>10</v>
      </c>
      <c r="G6" s="116" t="s">
        <v>11</v>
      </c>
      <c r="H6" s="117" t="s">
        <v>132</v>
      </c>
      <c r="I6" s="116" t="s">
        <v>134</v>
      </c>
      <c r="J6" s="116"/>
      <c r="K6" s="117" t="s">
        <v>132</v>
      </c>
      <c r="L6" s="116" t="s">
        <v>134</v>
      </c>
      <c r="M6" s="116"/>
      <c r="N6" s="117" t="s">
        <v>132</v>
      </c>
      <c r="O6" s="116" t="s">
        <v>134</v>
      </c>
      <c r="P6" s="116"/>
    </row>
    <row r="7" spans="1:16" ht="96.75" customHeight="1">
      <c r="A7" s="116"/>
      <c r="B7" s="116"/>
      <c r="C7" s="116"/>
      <c r="D7" s="116"/>
      <c r="E7" s="116"/>
      <c r="F7" s="116"/>
      <c r="G7" s="116"/>
      <c r="H7" s="118"/>
      <c r="I7" s="16" t="s">
        <v>12</v>
      </c>
      <c r="J7" s="16" t="s">
        <v>133</v>
      </c>
      <c r="K7" s="118"/>
      <c r="L7" s="16" t="s">
        <v>12</v>
      </c>
      <c r="M7" s="16" t="s">
        <v>133</v>
      </c>
      <c r="N7" s="118"/>
      <c r="O7" s="16" t="s">
        <v>12</v>
      </c>
      <c r="P7" s="16" t="s">
        <v>133</v>
      </c>
    </row>
    <row r="8" spans="1:16" ht="25.5" customHeight="1">
      <c r="A8" s="44" t="s">
        <v>131</v>
      </c>
      <c r="B8" s="22" t="s">
        <v>14</v>
      </c>
      <c r="C8" s="22" t="s">
        <v>14</v>
      </c>
      <c r="D8" s="22" t="s">
        <v>14</v>
      </c>
      <c r="E8" s="22" t="s">
        <v>14</v>
      </c>
      <c r="F8" s="22" t="s">
        <v>14</v>
      </c>
      <c r="G8" s="23" t="s">
        <v>14</v>
      </c>
      <c r="H8" s="78">
        <v>0</v>
      </c>
      <c r="I8" s="78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25">
        <v>0</v>
      </c>
      <c r="P8" s="25">
        <v>0</v>
      </c>
    </row>
    <row r="9" spans="1:16" ht="16.5" customHeight="1">
      <c r="A9" s="21" t="s">
        <v>139</v>
      </c>
      <c r="B9" s="22" t="s">
        <v>14</v>
      </c>
      <c r="C9" s="22" t="s">
        <v>14</v>
      </c>
      <c r="D9" s="22" t="s">
        <v>14</v>
      </c>
      <c r="E9" s="22" t="s">
        <v>14</v>
      </c>
      <c r="F9" s="22" t="s">
        <v>14</v>
      </c>
      <c r="G9" s="23" t="s">
        <v>14</v>
      </c>
      <c r="H9" s="78">
        <f>H10+H20+H25+H11</f>
        <v>4464441.67</v>
      </c>
      <c r="I9" s="78">
        <f>I10+I20+I25+I11</f>
        <v>4464441.67</v>
      </c>
      <c r="J9" s="78">
        <f aca="true" t="shared" si="0" ref="J9:P9">J10+J20+J25</f>
        <v>0</v>
      </c>
      <c r="K9" s="78">
        <f t="shared" si="0"/>
        <v>3057100</v>
      </c>
      <c r="L9" s="78">
        <f t="shared" si="0"/>
        <v>3057100</v>
      </c>
      <c r="M9" s="78">
        <f t="shared" si="0"/>
        <v>0</v>
      </c>
      <c r="N9" s="78">
        <f t="shared" si="0"/>
        <v>3231900</v>
      </c>
      <c r="O9" s="78">
        <f t="shared" si="0"/>
        <v>3231900</v>
      </c>
      <c r="P9" s="78">
        <f t="shared" si="0"/>
        <v>0</v>
      </c>
    </row>
    <row r="10" spans="1:16" ht="31.5" customHeight="1">
      <c r="A10" s="20" t="s">
        <v>135</v>
      </c>
      <c r="B10" s="22" t="s">
        <v>14</v>
      </c>
      <c r="C10" s="22" t="s">
        <v>14</v>
      </c>
      <c r="D10" s="22" t="s">
        <v>14</v>
      </c>
      <c r="E10" s="22" t="s">
        <v>14</v>
      </c>
      <c r="F10" s="22" t="s">
        <v>14</v>
      </c>
      <c r="G10" s="23" t="s">
        <v>14</v>
      </c>
      <c r="H10" s="78">
        <f>I10</f>
        <v>4345800</v>
      </c>
      <c r="I10" s="78">
        <f>4291000+54800</f>
        <v>4345800</v>
      </c>
      <c r="J10" s="24">
        <v>0</v>
      </c>
      <c r="K10" s="78">
        <f>L10</f>
        <v>3039500</v>
      </c>
      <c r="L10" s="78">
        <v>3039500</v>
      </c>
      <c r="M10" s="78">
        <v>0</v>
      </c>
      <c r="N10" s="82">
        <f>O10</f>
        <v>3214300</v>
      </c>
      <c r="O10" s="82">
        <v>3214300</v>
      </c>
      <c r="P10" s="82">
        <v>0</v>
      </c>
    </row>
    <row r="11" spans="1:16" ht="14.25" customHeight="1">
      <c r="A11" s="20" t="s">
        <v>123</v>
      </c>
      <c r="B11" s="22" t="s">
        <v>14</v>
      </c>
      <c r="C11" s="22" t="s">
        <v>14</v>
      </c>
      <c r="D11" s="22" t="s">
        <v>14</v>
      </c>
      <c r="E11" s="22" t="s">
        <v>14</v>
      </c>
      <c r="F11" s="22" t="s">
        <v>14</v>
      </c>
      <c r="G11" s="23" t="s">
        <v>14</v>
      </c>
      <c r="H11" s="78">
        <f>I11</f>
        <v>100000</v>
      </c>
      <c r="I11" s="24">
        <v>100000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5">
        <v>0</v>
      </c>
      <c r="P11" s="25">
        <v>0</v>
      </c>
    </row>
    <row r="12" spans="1:16" ht="25.5" customHeight="1">
      <c r="A12" s="20" t="s">
        <v>137</v>
      </c>
      <c r="B12" s="22" t="s">
        <v>14</v>
      </c>
      <c r="C12" s="22" t="s">
        <v>14</v>
      </c>
      <c r="D12" s="22" t="s">
        <v>14</v>
      </c>
      <c r="E12" s="22" t="s">
        <v>14</v>
      </c>
      <c r="F12" s="22" t="s">
        <v>14</v>
      </c>
      <c r="G12" s="23" t="s">
        <v>14</v>
      </c>
      <c r="H12" s="24" t="s">
        <v>14</v>
      </c>
      <c r="I12" s="24" t="s">
        <v>14</v>
      </c>
      <c r="J12" s="24" t="s">
        <v>14</v>
      </c>
      <c r="K12" s="24" t="s">
        <v>14</v>
      </c>
      <c r="L12" s="24" t="s">
        <v>14</v>
      </c>
      <c r="M12" s="24" t="s">
        <v>14</v>
      </c>
      <c r="N12" s="25" t="s">
        <v>14</v>
      </c>
      <c r="O12" s="25" t="s">
        <v>14</v>
      </c>
      <c r="P12" s="25" t="s">
        <v>14</v>
      </c>
    </row>
    <row r="13" spans="1:16" ht="15" customHeight="1">
      <c r="A13" s="20"/>
      <c r="B13" s="22"/>
      <c r="C13" s="22"/>
      <c r="D13" s="22"/>
      <c r="E13" s="22"/>
      <c r="F13" s="22"/>
      <c r="G13" s="23"/>
      <c r="H13" s="24"/>
      <c r="I13" s="24"/>
      <c r="J13" s="24"/>
      <c r="K13" s="24"/>
      <c r="L13" s="24"/>
      <c r="M13" s="24"/>
      <c r="N13" s="25"/>
      <c r="O13" s="25"/>
      <c r="P13" s="25"/>
    </row>
    <row r="14" spans="1:16" ht="15" customHeight="1">
      <c r="A14" s="20"/>
      <c r="B14" s="22"/>
      <c r="C14" s="22"/>
      <c r="D14" s="22"/>
      <c r="E14" s="22"/>
      <c r="F14" s="22"/>
      <c r="G14" s="23"/>
      <c r="H14" s="24"/>
      <c r="I14" s="24"/>
      <c r="J14" s="24"/>
      <c r="K14" s="24"/>
      <c r="L14" s="24"/>
      <c r="M14" s="24"/>
      <c r="N14" s="25"/>
      <c r="O14" s="25"/>
      <c r="P14" s="25"/>
    </row>
    <row r="15" spans="1:16" ht="69" customHeight="1">
      <c r="A15" s="20" t="s">
        <v>136</v>
      </c>
      <c r="B15" s="22" t="s">
        <v>14</v>
      </c>
      <c r="C15" s="22" t="s">
        <v>14</v>
      </c>
      <c r="D15" s="22" t="s">
        <v>14</v>
      </c>
      <c r="E15" s="22" t="s">
        <v>14</v>
      </c>
      <c r="F15" s="22" t="s">
        <v>14</v>
      </c>
      <c r="G15" s="23" t="s">
        <v>14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5">
        <v>0</v>
      </c>
      <c r="P15" s="25">
        <v>0</v>
      </c>
    </row>
    <row r="16" spans="1:16" ht="39.75" customHeight="1">
      <c r="A16" s="20" t="s">
        <v>150</v>
      </c>
      <c r="B16" s="22" t="s">
        <v>14</v>
      </c>
      <c r="C16" s="22" t="s">
        <v>14</v>
      </c>
      <c r="D16" s="22" t="s">
        <v>14</v>
      </c>
      <c r="E16" s="22" t="s">
        <v>14</v>
      </c>
      <c r="F16" s="22" t="s">
        <v>14</v>
      </c>
      <c r="G16" s="23" t="s">
        <v>14</v>
      </c>
      <c r="H16" s="24" t="s">
        <v>14</v>
      </c>
      <c r="I16" s="24" t="s">
        <v>14</v>
      </c>
      <c r="J16" s="24" t="s">
        <v>14</v>
      </c>
      <c r="K16" s="24" t="s">
        <v>14</v>
      </c>
      <c r="L16" s="24" t="s">
        <v>14</v>
      </c>
      <c r="M16" s="24" t="s">
        <v>14</v>
      </c>
      <c r="N16" s="25" t="s">
        <v>14</v>
      </c>
      <c r="O16" s="25" t="s">
        <v>14</v>
      </c>
      <c r="P16" s="25" t="s">
        <v>14</v>
      </c>
    </row>
    <row r="17" spans="1:16" ht="12.75">
      <c r="A17" s="20"/>
      <c r="B17" s="22"/>
      <c r="C17" s="22"/>
      <c r="D17" s="22"/>
      <c r="E17" s="22"/>
      <c r="F17" s="22"/>
      <c r="G17" s="23"/>
      <c r="H17" s="24"/>
      <c r="I17" s="24"/>
      <c r="J17" s="24"/>
      <c r="K17" s="24"/>
      <c r="L17" s="24"/>
      <c r="M17" s="24"/>
      <c r="N17" s="25"/>
      <c r="O17" s="25"/>
      <c r="P17" s="25"/>
    </row>
    <row r="18" spans="1:16" ht="12.75">
      <c r="A18" s="20"/>
      <c r="B18" s="22"/>
      <c r="C18" s="22"/>
      <c r="D18" s="22"/>
      <c r="E18" s="22"/>
      <c r="F18" s="22"/>
      <c r="G18" s="23"/>
      <c r="H18" s="24"/>
      <c r="I18" s="24"/>
      <c r="J18" s="24"/>
      <c r="K18" s="24"/>
      <c r="L18" s="24"/>
      <c r="M18" s="24"/>
      <c r="N18" s="25"/>
      <c r="O18" s="25"/>
      <c r="P18" s="25"/>
    </row>
    <row r="19" spans="1:16" ht="53.25" customHeight="1">
      <c r="A19" s="20" t="s">
        <v>127</v>
      </c>
      <c r="B19" s="22" t="s">
        <v>14</v>
      </c>
      <c r="C19" s="22" t="s">
        <v>14</v>
      </c>
      <c r="D19" s="22" t="s">
        <v>14</v>
      </c>
      <c r="E19" s="22" t="s">
        <v>14</v>
      </c>
      <c r="F19" s="22" t="s">
        <v>14</v>
      </c>
      <c r="G19" s="23" t="s">
        <v>14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5">
        <v>0</v>
      </c>
      <c r="O19" s="25">
        <v>0</v>
      </c>
      <c r="P19" s="25">
        <v>0</v>
      </c>
    </row>
    <row r="20" spans="1:16" ht="12.75">
      <c r="A20" s="20" t="s">
        <v>16</v>
      </c>
      <c r="B20" s="22" t="s">
        <v>14</v>
      </c>
      <c r="C20" s="22" t="s">
        <v>14</v>
      </c>
      <c r="D20" s="22" t="s">
        <v>14</v>
      </c>
      <c r="E20" s="22" t="s">
        <v>14</v>
      </c>
      <c r="F20" s="22" t="s">
        <v>14</v>
      </c>
      <c r="G20" s="23" t="s">
        <v>14</v>
      </c>
      <c r="H20" s="78">
        <f>I20</f>
        <v>18100</v>
      </c>
      <c r="I20" s="78">
        <f>I21</f>
        <v>18100</v>
      </c>
      <c r="J20" s="78">
        <f aca="true" t="shared" si="1" ref="J20:P20">J21</f>
        <v>0</v>
      </c>
      <c r="K20" s="78">
        <f t="shared" si="1"/>
        <v>17600</v>
      </c>
      <c r="L20" s="78">
        <f t="shared" si="1"/>
        <v>17600</v>
      </c>
      <c r="M20" s="78">
        <f t="shared" si="1"/>
        <v>0</v>
      </c>
      <c r="N20" s="78">
        <f t="shared" si="1"/>
        <v>17600</v>
      </c>
      <c r="O20" s="78">
        <f t="shared" si="1"/>
        <v>17600</v>
      </c>
      <c r="P20" s="78">
        <f t="shared" si="1"/>
        <v>0</v>
      </c>
    </row>
    <row r="21" spans="1:16" ht="12.75">
      <c r="A21" s="20" t="s">
        <v>141</v>
      </c>
      <c r="B21" s="22"/>
      <c r="C21" s="22"/>
      <c r="D21" s="22"/>
      <c r="E21" s="22"/>
      <c r="F21" s="22"/>
      <c r="G21" s="23"/>
      <c r="H21" s="24">
        <f>I21</f>
        <v>18100</v>
      </c>
      <c r="I21" s="24">
        <v>18100</v>
      </c>
      <c r="J21" s="24">
        <v>0</v>
      </c>
      <c r="K21" s="24">
        <f>L21</f>
        <v>17600</v>
      </c>
      <c r="L21" s="24">
        <v>17600</v>
      </c>
      <c r="M21" s="24">
        <v>0</v>
      </c>
      <c r="N21" s="25">
        <f>O21</f>
        <v>17600</v>
      </c>
      <c r="O21" s="25">
        <v>17600</v>
      </c>
      <c r="P21" s="25">
        <v>0</v>
      </c>
    </row>
    <row r="22" spans="1:16" ht="12.75">
      <c r="A22" s="20" t="s">
        <v>142</v>
      </c>
      <c r="B22" s="22"/>
      <c r="C22" s="22"/>
      <c r="D22" s="22"/>
      <c r="E22" s="22"/>
      <c r="F22" s="22"/>
      <c r="G22" s="23"/>
      <c r="H22" s="24"/>
      <c r="I22" s="24"/>
      <c r="J22" s="24"/>
      <c r="K22" s="24"/>
      <c r="L22" s="24"/>
      <c r="M22" s="24"/>
      <c r="N22" s="25"/>
      <c r="O22" s="25"/>
      <c r="P22" s="25"/>
    </row>
    <row r="23" spans="1:16" ht="12.75">
      <c r="A23" s="20"/>
      <c r="B23" s="22"/>
      <c r="C23" s="22"/>
      <c r="D23" s="22"/>
      <c r="E23" s="22"/>
      <c r="F23" s="22"/>
      <c r="G23" s="23"/>
      <c r="H23" s="24"/>
      <c r="I23" s="24"/>
      <c r="J23" s="24"/>
      <c r="K23" s="24"/>
      <c r="L23" s="24"/>
      <c r="M23" s="24"/>
      <c r="N23" s="25"/>
      <c r="O23" s="25"/>
      <c r="P23" s="25"/>
    </row>
    <row r="24" spans="1:16" ht="12.75">
      <c r="A24" s="20"/>
      <c r="B24" s="22" t="s">
        <v>14</v>
      </c>
      <c r="C24" s="22" t="s">
        <v>14</v>
      </c>
      <c r="D24" s="22" t="s">
        <v>14</v>
      </c>
      <c r="E24" s="22" t="s">
        <v>14</v>
      </c>
      <c r="F24" s="22" t="s">
        <v>14</v>
      </c>
      <c r="G24" s="23" t="s">
        <v>14</v>
      </c>
      <c r="H24" s="24"/>
      <c r="I24" s="24"/>
      <c r="J24" s="24"/>
      <c r="K24" s="24"/>
      <c r="L24" s="24"/>
      <c r="M24" s="24"/>
      <c r="N24" s="25"/>
      <c r="O24" s="25"/>
      <c r="P24" s="25"/>
    </row>
    <row r="25" spans="1:16" ht="27" customHeight="1">
      <c r="A25" s="20" t="s">
        <v>17</v>
      </c>
      <c r="B25" s="22" t="s">
        <v>14</v>
      </c>
      <c r="C25" s="22" t="s">
        <v>14</v>
      </c>
      <c r="D25" s="22" t="s">
        <v>14</v>
      </c>
      <c r="E25" s="22" t="s">
        <v>14</v>
      </c>
      <c r="F25" s="22" t="s">
        <v>14</v>
      </c>
      <c r="G25" s="23" t="s">
        <v>14</v>
      </c>
      <c r="H25" s="78">
        <f>I25</f>
        <v>541.67</v>
      </c>
      <c r="I25" s="24">
        <v>541.67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25">
        <v>0</v>
      </c>
      <c r="P25" s="25">
        <v>0</v>
      </c>
    </row>
    <row r="26" spans="1:16" ht="12.75">
      <c r="A26" s="20" t="s">
        <v>16</v>
      </c>
      <c r="B26" s="22" t="s">
        <v>14</v>
      </c>
      <c r="C26" s="22" t="s">
        <v>14</v>
      </c>
      <c r="D26" s="22" t="s">
        <v>14</v>
      </c>
      <c r="E26" s="22" t="s">
        <v>14</v>
      </c>
      <c r="F26" s="22" t="s">
        <v>14</v>
      </c>
      <c r="G26" s="23" t="s">
        <v>14</v>
      </c>
      <c r="H26" s="24"/>
      <c r="I26" s="24"/>
      <c r="J26" s="24"/>
      <c r="K26" s="24"/>
      <c r="L26" s="24"/>
      <c r="M26" s="24"/>
      <c r="N26" s="25"/>
      <c r="O26" s="25"/>
      <c r="P26" s="25"/>
    </row>
    <row r="27" spans="1:16" ht="28.5" customHeight="1">
      <c r="A27" s="20" t="s">
        <v>138</v>
      </c>
      <c r="B27" s="22" t="s">
        <v>14</v>
      </c>
      <c r="C27" s="22" t="s">
        <v>14</v>
      </c>
      <c r="D27" s="22" t="s">
        <v>14</v>
      </c>
      <c r="E27" s="22" t="s">
        <v>14</v>
      </c>
      <c r="F27" s="22" t="s">
        <v>14</v>
      </c>
      <c r="G27" s="23" t="s">
        <v>14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5">
        <v>0</v>
      </c>
      <c r="O27" s="25">
        <v>0</v>
      </c>
      <c r="P27" s="25">
        <v>0</v>
      </c>
    </row>
    <row r="28" spans="1:16" ht="20.25" customHeight="1">
      <c r="A28" s="49" t="s">
        <v>143</v>
      </c>
      <c r="B28" s="22" t="s">
        <v>14</v>
      </c>
      <c r="C28" s="22" t="s">
        <v>14</v>
      </c>
      <c r="D28" s="22" t="s">
        <v>14</v>
      </c>
      <c r="E28" s="22" t="s">
        <v>14</v>
      </c>
      <c r="F28" s="22" t="s">
        <v>14</v>
      </c>
      <c r="G28" s="23" t="s">
        <v>14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25">
        <v>0</v>
      </c>
      <c r="P28" s="25">
        <v>0</v>
      </c>
    </row>
    <row r="29" spans="1:16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2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</sheetData>
  <sheetProtection/>
  <mergeCells count="18">
    <mergeCell ref="A3:I3"/>
    <mergeCell ref="N5:P5"/>
    <mergeCell ref="H5:J5"/>
    <mergeCell ref="A5:G5"/>
    <mergeCell ref="K5:M5"/>
    <mergeCell ref="B6:B7"/>
    <mergeCell ref="C6:C7"/>
    <mergeCell ref="H6:H7"/>
    <mergeCell ref="I6:J6"/>
    <mergeCell ref="K6:K7"/>
    <mergeCell ref="O6:P6"/>
    <mergeCell ref="A6:A7"/>
    <mergeCell ref="N6:N7"/>
    <mergeCell ref="G6:G7"/>
    <mergeCell ref="D6:D7"/>
    <mergeCell ref="E6:E7"/>
    <mergeCell ref="F6:F7"/>
    <mergeCell ref="L6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2"/>
  <sheetViews>
    <sheetView view="pageBreakPreview" zoomScale="110" zoomScaleSheetLayoutView="110" zoomScalePageLayoutView="0" workbookViewId="0" topLeftCell="A1">
      <selection activeCell="D14" sqref="D14"/>
    </sheetView>
  </sheetViews>
  <sheetFormatPr defaultColWidth="9.140625" defaultRowHeight="15"/>
  <cols>
    <col min="1" max="1" width="74.421875" style="3" customWidth="1"/>
    <col min="2" max="2" width="14.421875" style="3" customWidth="1"/>
    <col min="3" max="4" width="14.8515625" style="3" customWidth="1"/>
    <col min="5" max="6" width="15.7109375" style="3" customWidth="1"/>
    <col min="7" max="7" width="14.140625" style="3" customWidth="1"/>
    <col min="8" max="9" width="15.7109375" style="3" customWidth="1"/>
    <col min="10" max="16384" width="9.140625" style="3" customWidth="1"/>
  </cols>
  <sheetData>
    <row r="2" ht="15.75">
      <c r="A2" s="43" t="s">
        <v>121</v>
      </c>
    </row>
    <row r="3" spans="1:9" ht="12.75">
      <c r="A3" s="2" t="s">
        <v>2</v>
      </c>
      <c r="B3" s="137" t="s">
        <v>182</v>
      </c>
      <c r="C3" s="137"/>
      <c r="D3" s="137"/>
      <c r="E3" s="137"/>
      <c r="F3" s="137"/>
      <c r="G3" s="137"/>
      <c r="H3" s="137"/>
      <c r="I3" s="137"/>
    </row>
    <row r="4" spans="1:9" ht="15" customHeight="1">
      <c r="A4" s="130" t="s">
        <v>18</v>
      </c>
      <c r="B4" s="127" t="s">
        <v>19</v>
      </c>
      <c r="C4" s="127" t="s">
        <v>140</v>
      </c>
      <c r="D4" s="130" t="s">
        <v>20</v>
      </c>
      <c r="E4" s="133" t="s">
        <v>134</v>
      </c>
      <c r="F4" s="134"/>
      <c r="G4" s="134"/>
      <c r="H4" s="134"/>
      <c r="I4" s="135"/>
    </row>
    <row r="5" spans="1:9" ht="12.75" customHeight="1">
      <c r="A5" s="131"/>
      <c r="B5" s="128"/>
      <c r="C5" s="128"/>
      <c r="D5" s="131"/>
      <c r="E5" s="136" t="s">
        <v>122</v>
      </c>
      <c r="F5" s="136" t="s">
        <v>124</v>
      </c>
      <c r="G5" s="136" t="s">
        <v>125</v>
      </c>
      <c r="H5" s="127" t="s">
        <v>126</v>
      </c>
      <c r="I5" s="136" t="s">
        <v>22</v>
      </c>
    </row>
    <row r="6" spans="1:9" ht="12.75">
      <c r="A6" s="131"/>
      <c r="B6" s="128"/>
      <c r="C6" s="128"/>
      <c r="D6" s="131"/>
      <c r="E6" s="136"/>
      <c r="F6" s="136"/>
      <c r="G6" s="136"/>
      <c r="H6" s="128"/>
      <c r="I6" s="136"/>
    </row>
    <row r="7" spans="1:9" ht="12.75">
      <c r="A7" s="131"/>
      <c r="B7" s="128"/>
      <c r="C7" s="128"/>
      <c r="D7" s="131"/>
      <c r="E7" s="136"/>
      <c r="F7" s="136"/>
      <c r="G7" s="136"/>
      <c r="H7" s="128"/>
      <c r="I7" s="136"/>
    </row>
    <row r="8" spans="1:9" ht="12.75">
      <c r="A8" s="131"/>
      <c r="B8" s="128"/>
      <c r="C8" s="128"/>
      <c r="D8" s="131"/>
      <c r="E8" s="136"/>
      <c r="F8" s="136"/>
      <c r="G8" s="136"/>
      <c r="H8" s="128"/>
      <c r="I8" s="136"/>
    </row>
    <row r="9" spans="1:9" ht="12.75">
      <c r="A9" s="131"/>
      <c r="B9" s="128"/>
      <c r="C9" s="128"/>
      <c r="D9" s="131"/>
      <c r="E9" s="136"/>
      <c r="F9" s="136"/>
      <c r="G9" s="136"/>
      <c r="H9" s="128"/>
      <c r="I9" s="136"/>
    </row>
    <row r="10" spans="1:9" ht="12.75">
      <c r="A10" s="131"/>
      <c r="B10" s="128"/>
      <c r="C10" s="128"/>
      <c r="D10" s="131"/>
      <c r="E10" s="136"/>
      <c r="F10" s="136"/>
      <c r="G10" s="136"/>
      <c r="H10" s="128"/>
      <c r="I10" s="136"/>
    </row>
    <row r="11" spans="1:9" ht="12.75">
      <c r="A11" s="131"/>
      <c r="B11" s="128"/>
      <c r="C11" s="128"/>
      <c r="D11" s="131"/>
      <c r="E11" s="136"/>
      <c r="F11" s="136"/>
      <c r="G11" s="136"/>
      <c r="H11" s="128"/>
      <c r="I11" s="136"/>
    </row>
    <row r="12" spans="1:9" ht="102" customHeight="1">
      <c r="A12" s="132"/>
      <c r="B12" s="129"/>
      <c r="C12" s="129"/>
      <c r="D12" s="132"/>
      <c r="E12" s="136"/>
      <c r="F12" s="136"/>
      <c r="G12" s="136"/>
      <c r="H12" s="129"/>
      <c r="I12" s="136"/>
    </row>
    <row r="13" spans="1:9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</row>
    <row r="14" spans="1:9" ht="12.75">
      <c r="A14" s="5" t="s">
        <v>23</v>
      </c>
      <c r="B14" s="6" t="s">
        <v>24</v>
      </c>
      <c r="C14" s="6"/>
      <c r="D14" s="7">
        <f>E14+F14+G14+H14+I14</f>
        <v>4464441.67</v>
      </c>
      <c r="E14" s="8">
        <f>E16+E21+E42+E43</f>
        <v>4345800</v>
      </c>
      <c r="F14" s="8">
        <f>F16+F21+F42+F43</f>
        <v>0</v>
      </c>
      <c r="G14" s="8">
        <f>G43</f>
        <v>100000</v>
      </c>
      <c r="H14" s="8">
        <f>H16+H21+H42+H43</f>
        <v>0</v>
      </c>
      <c r="I14" s="8">
        <f>I16+I21+I42+I43</f>
        <v>18641.67</v>
      </c>
    </row>
    <row r="15" spans="1:9" ht="12.75">
      <c r="A15" s="9" t="s">
        <v>16</v>
      </c>
      <c r="B15" s="10"/>
      <c r="C15" s="10"/>
      <c r="D15" s="7"/>
      <c r="E15" s="11"/>
      <c r="F15" s="11"/>
      <c r="G15" s="11"/>
      <c r="H15" s="11"/>
      <c r="I15" s="11"/>
    </row>
    <row r="16" spans="1:9" ht="15" customHeight="1">
      <c r="A16" s="12" t="s">
        <v>25</v>
      </c>
      <c r="B16" s="6" t="s">
        <v>26</v>
      </c>
      <c r="C16" s="6"/>
      <c r="D16" s="7">
        <f aca="true" t="shared" si="0" ref="D16:D56">E16+F16+G16+H16+I16</f>
        <v>1927356.9100000001</v>
      </c>
      <c r="E16" s="8">
        <f>E18+E19+E20</f>
        <v>1927356.9100000001</v>
      </c>
      <c r="F16" s="8">
        <v>0</v>
      </c>
      <c r="G16" s="8">
        <v>0</v>
      </c>
      <c r="H16" s="8">
        <v>0</v>
      </c>
      <c r="I16" s="8">
        <f>I18+I19+I20</f>
        <v>0</v>
      </c>
    </row>
    <row r="17" spans="1:9" ht="12.75">
      <c r="A17" s="9" t="s">
        <v>16</v>
      </c>
      <c r="B17" s="10"/>
      <c r="C17" s="10"/>
      <c r="D17" s="7"/>
      <c r="E17" s="11"/>
      <c r="F17" s="11"/>
      <c r="G17" s="11"/>
      <c r="H17" s="11"/>
      <c r="I17" s="11"/>
    </row>
    <row r="18" spans="1:9" ht="15" customHeight="1">
      <c r="A18" s="13" t="s">
        <v>27</v>
      </c>
      <c r="B18" s="10" t="s">
        <v>28</v>
      </c>
      <c r="C18" s="10"/>
      <c r="D18" s="7">
        <f t="shared" si="0"/>
        <v>1480304.78</v>
      </c>
      <c r="E18" s="11">
        <v>1480304.78</v>
      </c>
      <c r="F18" s="11">
        <v>0</v>
      </c>
      <c r="G18" s="11">
        <v>0</v>
      </c>
      <c r="H18" s="11">
        <v>0</v>
      </c>
      <c r="I18" s="11">
        <v>0</v>
      </c>
    </row>
    <row r="19" spans="1:9" ht="15" customHeight="1">
      <c r="A19" s="13" t="s">
        <v>29</v>
      </c>
      <c r="B19" s="10" t="s">
        <v>30</v>
      </c>
      <c r="C19" s="10"/>
      <c r="D19" s="7">
        <f t="shared" si="0"/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ht="15" customHeight="1">
      <c r="A20" s="13" t="s">
        <v>31</v>
      </c>
      <c r="B20" s="10" t="s">
        <v>32</v>
      </c>
      <c r="C20" s="10"/>
      <c r="D20" s="7">
        <f t="shared" si="0"/>
        <v>447052.13</v>
      </c>
      <c r="E20" s="11">
        <v>447052.13</v>
      </c>
      <c r="F20" s="11">
        <v>0</v>
      </c>
      <c r="G20" s="11">
        <v>0</v>
      </c>
      <c r="H20" s="11">
        <v>0</v>
      </c>
      <c r="I20" s="11">
        <v>0</v>
      </c>
    </row>
    <row r="21" spans="1:9" ht="15" customHeight="1">
      <c r="A21" s="12" t="s">
        <v>33</v>
      </c>
      <c r="B21" s="6" t="s">
        <v>34</v>
      </c>
      <c r="C21" s="6"/>
      <c r="D21" s="7">
        <f t="shared" si="0"/>
        <v>1559256.68</v>
      </c>
      <c r="E21" s="8">
        <f>E23+E24+E25+E26+E27+E28</f>
        <v>1558106.68</v>
      </c>
      <c r="F21" s="8">
        <v>0</v>
      </c>
      <c r="G21" s="8">
        <v>0</v>
      </c>
      <c r="H21" s="8">
        <v>0</v>
      </c>
      <c r="I21" s="8">
        <f>I23+I24+I25+I26+I27+I28</f>
        <v>1150</v>
      </c>
    </row>
    <row r="22" spans="1:9" ht="12.75">
      <c r="A22" s="9" t="s">
        <v>16</v>
      </c>
      <c r="B22" s="10"/>
      <c r="C22" s="10"/>
      <c r="D22" s="7"/>
      <c r="E22" s="11"/>
      <c r="F22" s="11"/>
      <c r="G22" s="11"/>
      <c r="H22" s="11"/>
      <c r="I22" s="11"/>
    </row>
    <row r="23" spans="1:9" ht="15" customHeight="1">
      <c r="A23" s="13" t="s">
        <v>35</v>
      </c>
      <c r="B23" s="10" t="s">
        <v>36</v>
      </c>
      <c r="C23" s="10"/>
      <c r="D23" s="7">
        <f t="shared" si="0"/>
        <v>10635.11</v>
      </c>
      <c r="E23" s="11">
        <v>10635.11</v>
      </c>
      <c r="F23" s="11">
        <v>0</v>
      </c>
      <c r="G23" s="11">
        <v>0</v>
      </c>
      <c r="H23" s="11">
        <v>0</v>
      </c>
      <c r="I23" s="11">
        <v>0</v>
      </c>
    </row>
    <row r="24" spans="1:9" ht="15" customHeight="1">
      <c r="A24" s="13" t="s">
        <v>37</v>
      </c>
      <c r="B24" s="10" t="s">
        <v>38</v>
      </c>
      <c r="C24" s="10"/>
      <c r="D24" s="7">
        <f t="shared" si="0"/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ht="15" customHeight="1">
      <c r="A25" s="13" t="s">
        <v>39</v>
      </c>
      <c r="B25" s="10" t="s">
        <v>40</v>
      </c>
      <c r="C25" s="10"/>
      <c r="D25" s="7">
        <f t="shared" si="0"/>
        <v>762091.9</v>
      </c>
      <c r="E25" s="11">
        <v>762091.9</v>
      </c>
      <c r="F25" s="11">
        <v>0</v>
      </c>
      <c r="G25" s="11">
        <v>0</v>
      </c>
      <c r="H25" s="11">
        <v>0</v>
      </c>
      <c r="I25" s="11">
        <v>0</v>
      </c>
    </row>
    <row r="26" spans="1:9" ht="15" customHeight="1">
      <c r="A26" s="13" t="s">
        <v>41</v>
      </c>
      <c r="B26" s="10" t="s">
        <v>42</v>
      </c>
      <c r="C26" s="10"/>
      <c r="D26" s="7">
        <f t="shared" si="0"/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>
      <c r="A27" s="13" t="s">
        <v>43</v>
      </c>
      <c r="B27" s="10" t="s">
        <v>44</v>
      </c>
      <c r="C27" s="10"/>
      <c r="D27" s="7">
        <f t="shared" si="0"/>
        <v>749152.93</v>
      </c>
      <c r="E27" s="11">
        <v>749152.93</v>
      </c>
      <c r="F27" s="11">
        <v>0</v>
      </c>
      <c r="G27" s="11">
        <v>0</v>
      </c>
      <c r="H27" s="11">
        <v>0</v>
      </c>
      <c r="I27" s="11">
        <v>0</v>
      </c>
    </row>
    <row r="28" spans="1:9" ht="15" customHeight="1">
      <c r="A28" s="13" t="s">
        <v>45</v>
      </c>
      <c r="B28" s="10" t="s">
        <v>46</v>
      </c>
      <c r="C28" s="10"/>
      <c r="D28" s="7">
        <f t="shared" si="0"/>
        <v>37376.74</v>
      </c>
      <c r="E28" s="11">
        <v>36226.74</v>
      </c>
      <c r="F28" s="11">
        <v>0</v>
      </c>
      <c r="G28" s="11">
        <v>0</v>
      </c>
      <c r="H28" s="11">
        <v>0</v>
      </c>
      <c r="I28" s="11">
        <v>1150</v>
      </c>
    </row>
    <row r="29" spans="1:9" ht="15" customHeight="1">
      <c r="A29" s="12" t="s">
        <v>47</v>
      </c>
      <c r="B29" s="6" t="s">
        <v>48</v>
      </c>
      <c r="C29" s="6"/>
      <c r="D29" s="7">
        <f t="shared" si="0"/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12.75">
      <c r="A30" s="9" t="s">
        <v>16</v>
      </c>
      <c r="B30" s="10"/>
      <c r="C30" s="10"/>
      <c r="D30" s="7"/>
      <c r="E30" s="11"/>
      <c r="F30" s="11"/>
      <c r="G30" s="11"/>
      <c r="H30" s="11"/>
      <c r="I30" s="11"/>
    </row>
    <row r="31" spans="1:9" ht="15" customHeight="1">
      <c r="A31" s="13" t="s">
        <v>49</v>
      </c>
      <c r="B31" s="10" t="s">
        <v>50</v>
      </c>
      <c r="C31" s="10"/>
      <c r="D31" s="7">
        <f t="shared" si="0"/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ht="15" customHeight="1">
      <c r="A32" s="13" t="s">
        <v>51</v>
      </c>
      <c r="B32" s="10" t="s">
        <v>52</v>
      </c>
      <c r="C32" s="10"/>
      <c r="D32" s="7">
        <f t="shared" si="0"/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>
      <c r="A33" s="12" t="s">
        <v>53</v>
      </c>
      <c r="B33" s="6" t="s">
        <v>54</v>
      </c>
      <c r="C33" s="6"/>
      <c r="D33" s="7">
        <f t="shared" si="0"/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ht="12.75">
      <c r="A34" s="9" t="s">
        <v>16</v>
      </c>
      <c r="B34" s="10"/>
      <c r="C34" s="10"/>
      <c r="D34" s="7"/>
      <c r="E34" s="11"/>
      <c r="F34" s="11"/>
      <c r="G34" s="11"/>
      <c r="H34" s="11"/>
      <c r="I34" s="11"/>
    </row>
    <row r="35" spans="1:9" ht="15" customHeight="1">
      <c r="A35" s="13" t="s">
        <v>55</v>
      </c>
      <c r="B35" s="10" t="s">
        <v>56</v>
      </c>
      <c r="C35" s="10"/>
      <c r="D35" s="7">
        <f t="shared" si="0"/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ht="15" customHeight="1">
      <c r="A36" s="13" t="s">
        <v>57</v>
      </c>
      <c r="B36" s="10" t="s">
        <v>58</v>
      </c>
      <c r="C36" s="10"/>
      <c r="D36" s="7">
        <f t="shared" si="0"/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ht="15" customHeight="1">
      <c r="A37" s="12" t="s">
        <v>59</v>
      </c>
      <c r="B37" s="6" t="s">
        <v>60</v>
      </c>
      <c r="C37" s="6"/>
      <c r="D37" s="7">
        <f t="shared" si="0"/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1:9" ht="15" customHeight="1">
      <c r="A38" s="12" t="s">
        <v>61</v>
      </c>
      <c r="B38" s="6" t="s">
        <v>62</v>
      </c>
      <c r="C38" s="6"/>
      <c r="D38" s="7">
        <f t="shared" si="0"/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12.75">
      <c r="A39" s="9" t="s">
        <v>16</v>
      </c>
      <c r="B39" s="10"/>
      <c r="C39" s="10"/>
      <c r="D39" s="7"/>
      <c r="E39" s="11"/>
      <c r="F39" s="11"/>
      <c r="G39" s="11"/>
      <c r="H39" s="11"/>
      <c r="I39" s="11"/>
    </row>
    <row r="40" spans="1:9" ht="15" customHeight="1">
      <c r="A40" s="13" t="s">
        <v>63</v>
      </c>
      <c r="B40" s="10" t="s">
        <v>64</v>
      </c>
      <c r="C40" s="10"/>
      <c r="D40" s="7">
        <f t="shared" si="0"/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ht="12.75">
      <c r="A41" s="14" t="s">
        <v>65</v>
      </c>
      <c r="B41" s="10" t="s">
        <v>66</v>
      </c>
      <c r="C41" s="10"/>
      <c r="D41" s="7">
        <f t="shared" si="0"/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ht="15" customHeight="1">
      <c r="A42" s="12" t="s">
        <v>67</v>
      </c>
      <c r="B42" s="6" t="s">
        <v>68</v>
      </c>
      <c r="C42" s="6"/>
      <c r="D42" s="7">
        <f>E42+F42+G42+H42+I42</f>
        <v>108522</v>
      </c>
      <c r="E42" s="8">
        <v>108522</v>
      </c>
      <c r="F42" s="8">
        <v>0</v>
      </c>
      <c r="G42" s="8">
        <v>0</v>
      </c>
      <c r="H42" s="8">
        <v>0</v>
      </c>
      <c r="I42" s="8">
        <f>4850-4850</f>
        <v>0</v>
      </c>
    </row>
    <row r="43" spans="1:9" ht="15" customHeight="1">
      <c r="A43" s="12" t="s">
        <v>69</v>
      </c>
      <c r="B43" s="6" t="s">
        <v>70</v>
      </c>
      <c r="C43" s="6"/>
      <c r="D43" s="7">
        <f t="shared" si="0"/>
        <v>869306.0800000001</v>
      </c>
      <c r="E43" s="8">
        <f>E45+E46+E47+E48</f>
        <v>751814.41</v>
      </c>
      <c r="F43" s="8">
        <v>0</v>
      </c>
      <c r="G43" s="8">
        <f>G45</f>
        <v>100000</v>
      </c>
      <c r="H43" s="8">
        <v>0</v>
      </c>
      <c r="I43" s="8">
        <f>I45+I46+I47+I48</f>
        <v>17491.67</v>
      </c>
    </row>
    <row r="44" spans="1:9" ht="12.75">
      <c r="A44" s="9" t="s">
        <v>16</v>
      </c>
      <c r="B44" s="10"/>
      <c r="C44" s="10"/>
      <c r="D44" s="7"/>
      <c r="E44" s="11"/>
      <c r="F44" s="11"/>
      <c r="G44" s="11"/>
      <c r="H44" s="11"/>
      <c r="I44" s="11"/>
    </row>
    <row r="45" spans="1:9" ht="15" customHeight="1">
      <c r="A45" s="13" t="s">
        <v>71</v>
      </c>
      <c r="B45" s="10" t="s">
        <v>72</v>
      </c>
      <c r="C45" s="10"/>
      <c r="D45" s="7">
        <f t="shared" si="0"/>
        <v>760690.31</v>
      </c>
      <c r="E45" s="11">
        <v>660690.31</v>
      </c>
      <c r="F45" s="11">
        <v>0</v>
      </c>
      <c r="G45" s="11">
        <v>100000</v>
      </c>
      <c r="H45" s="11">
        <v>0</v>
      </c>
      <c r="I45" s="11">
        <v>0</v>
      </c>
    </row>
    <row r="46" spans="1:9" ht="15" customHeight="1">
      <c r="A46" s="13" t="s">
        <v>73</v>
      </c>
      <c r="B46" s="10" t="s">
        <v>74</v>
      </c>
      <c r="C46" s="10"/>
      <c r="D46" s="7">
        <f t="shared" si="0"/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ht="15" customHeight="1">
      <c r="A47" s="13" t="s">
        <v>75</v>
      </c>
      <c r="B47" s="10" t="s">
        <v>76</v>
      </c>
      <c r="C47" s="10"/>
      <c r="D47" s="7">
        <f t="shared" si="0"/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</row>
    <row r="48" spans="1:9" ht="15" customHeight="1">
      <c r="A48" s="13" t="s">
        <v>77</v>
      </c>
      <c r="B48" s="10" t="s">
        <v>78</v>
      </c>
      <c r="C48" s="10"/>
      <c r="D48" s="7">
        <f t="shared" si="0"/>
        <v>108615.77</v>
      </c>
      <c r="E48" s="11">
        <v>91124.1</v>
      </c>
      <c r="F48" s="11">
        <v>0</v>
      </c>
      <c r="G48" s="11">
        <v>0</v>
      </c>
      <c r="H48" s="11">
        <v>0</v>
      </c>
      <c r="I48" s="11">
        <v>17491.67</v>
      </c>
    </row>
    <row r="49" spans="1:9" ht="15" customHeight="1">
      <c r="A49" s="12" t="s">
        <v>79</v>
      </c>
      <c r="B49" s="6" t="s">
        <v>80</v>
      </c>
      <c r="C49" s="6"/>
      <c r="D49" s="7">
        <f t="shared" si="0"/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1:9" ht="12.75">
      <c r="A50" s="9" t="s">
        <v>16</v>
      </c>
      <c r="B50" s="10"/>
      <c r="C50" s="10"/>
      <c r="D50" s="7"/>
      <c r="E50" s="11"/>
      <c r="F50" s="11"/>
      <c r="G50" s="11"/>
      <c r="H50" s="11"/>
      <c r="I50" s="11"/>
    </row>
    <row r="51" spans="1:9" ht="15" customHeight="1">
      <c r="A51" s="13" t="s">
        <v>81</v>
      </c>
      <c r="B51" s="10" t="s">
        <v>82</v>
      </c>
      <c r="C51" s="10"/>
      <c r="D51" s="7">
        <f t="shared" si="0"/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ht="15" customHeight="1">
      <c r="A52" s="13" t="s">
        <v>83</v>
      </c>
      <c r="B52" s="10" t="s">
        <v>84</v>
      </c>
      <c r="C52" s="10"/>
      <c r="D52" s="7">
        <f t="shared" si="0"/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</row>
    <row r="53" spans="1:9" ht="15" customHeight="1">
      <c r="A53" s="13" t="s">
        <v>85</v>
      </c>
      <c r="B53" s="10" t="s">
        <v>86</v>
      </c>
      <c r="C53" s="10"/>
      <c r="D53" s="7">
        <f t="shared" si="0"/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</row>
    <row r="54" spans="1:9" ht="12.75">
      <c r="A54" s="9" t="s">
        <v>87</v>
      </c>
      <c r="B54" s="10" t="s">
        <v>14</v>
      </c>
      <c r="C54" s="10"/>
      <c r="D54" s="7">
        <f t="shared" si="0"/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1:9" ht="15" customHeight="1">
      <c r="A55" s="9" t="s">
        <v>88</v>
      </c>
      <c r="B55" s="10" t="s">
        <v>14</v>
      </c>
      <c r="C55" s="10"/>
      <c r="D55" s="7">
        <f t="shared" si="0"/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ht="15" customHeight="1">
      <c r="A56" s="5" t="s">
        <v>13</v>
      </c>
      <c r="B56" s="10" t="s">
        <v>14</v>
      </c>
      <c r="C56" s="10"/>
      <c r="D56" s="7">
        <f t="shared" si="0"/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5" t="s">
        <v>2</v>
      </c>
      <c r="B58" s="137" t="s">
        <v>183</v>
      </c>
      <c r="C58" s="137"/>
      <c r="D58" s="137"/>
      <c r="E58" s="137"/>
      <c r="F58" s="137"/>
      <c r="G58" s="137"/>
      <c r="H58" s="137"/>
      <c r="I58" s="137"/>
    </row>
    <row r="59" spans="1:9" ht="15" customHeight="1">
      <c r="A59" s="130" t="s">
        <v>18</v>
      </c>
      <c r="B59" s="127" t="s">
        <v>19</v>
      </c>
      <c r="C59" s="127" t="s">
        <v>140</v>
      </c>
      <c r="D59" s="130" t="s">
        <v>20</v>
      </c>
      <c r="E59" s="133" t="s">
        <v>134</v>
      </c>
      <c r="F59" s="134"/>
      <c r="G59" s="134"/>
      <c r="H59" s="134"/>
      <c r="I59" s="135"/>
    </row>
    <row r="60" spans="1:9" ht="12.75" customHeight="1">
      <c r="A60" s="131"/>
      <c r="B60" s="128"/>
      <c r="C60" s="128"/>
      <c r="D60" s="131"/>
      <c r="E60" s="136" t="s">
        <v>21</v>
      </c>
      <c r="F60" s="136" t="s">
        <v>124</v>
      </c>
      <c r="G60" s="136" t="s">
        <v>15</v>
      </c>
      <c r="H60" s="127" t="s">
        <v>126</v>
      </c>
      <c r="I60" s="136" t="s">
        <v>22</v>
      </c>
    </row>
    <row r="61" spans="1:9" ht="12.75">
      <c r="A61" s="131"/>
      <c r="B61" s="128"/>
      <c r="C61" s="128"/>
      <c r="D61" s="131"/>
      <c r="E61" s="136"/>
      <c r="F61" s="136"/>
      <c r="G61" s="136"/>
      <c r="H61" s="128"/>
      <c r="I61" s="136"/>
    </row>
    <row r="62" spans="1:9" ht="12.75">
      <c r="A62" s="131"/>
      <c r="B62" s="128"/>
      <c r="C62" s="128"/>
      <c r="D62" s="131"/>
      <c r="E62" s="136"/>
      <c r="F62" s="136"/>
      <c r="G62" s="136"/>
      <c r="H62" s="128"/>
      <c r="I62" s="136"/>
    </row>
    <row r="63" spans="1:9" ht="12.75">
      <c r="A63" s="131"/>
      <c r="B63" s="128"/>
      <c r="C63" s="128"/>
      <c r="D63" s="131"/>
      <c r="E63" s="136"/>
      <c r="F63" s="136"/>
      <c r="G63" s="136"/>
      <c r="H63" s="128"/>
      <c r="I63" s="136"/>
    </row>
    <row r="64" spans="1:9" ht="12.75">
      <c r="A64" s="131"/>
      <c r="B64" s="128"/>
      <c r="C64" s="128"/>
      <c r="D64" s="131"/>
      <c r="E64" s="136"/>
      <c r="F64" s="136"/>
      <c r="G64" s="136"/>
      <c r="H64" s="128"/>
      <c r="I64" s="136"/>
    </row>
    <row r="65" spans="1:9" ht="12.75">
      <c r="A65" s="131"/>
      <c r="B65" s="128"/>
      <c r="C65" s="128"/>
      <c r="D65" s="131"/>
      <c r="E65" s="136"/>
      <c r="F65" s="136"/>
      <c r="G65" s="136"/>
      <c r="H65" s="128"/>
      <c r="I65" s="136"/>
    </row>
    <row r="66" spans="1:9" ht="12.75">
      <c r="A66" s="131"/>
      <c r="B66" s="128"/>
      <c r="C66" s="128"/>
      <c r="D66" s="131"/>
      <c r="E66" s="136"/>
      <c r="F66" s="136"/>
      <c r="G66" s="136"/>
      <c r="H66" s="128"/>
      <c r="I66" s="136"/>
    </row>
    <row r="67" spans="1:9" ht="12.75">
      <c r="A67" s="132"/>
      <c r="B67" s="129"/>
      <c r="C67" s="129"/>
      <c r="D67" s="132"/>
      <c r="E67" s="136"/>
      <c r="F67" s="136"/>
      <c r="G67" s="136"/>
      <c r="H67" s="129"/>
      <c r="I67" s="136"/>
    </row>
    <row r="68" spans="1:9" ht="12.75">
      <c r="A68" s="4">
        <v>1</v>
      </c>
      <c r="B68" s="4">
        <v>2</v>
      </c>
      <c r="C68" s="4">
        <v>3</v>
      </c>
      <c r="D68" s="4">
        <v>4</v>
      </c>
      <c r="E68" s="4">
        <v>5</v>
      </c>
      <c r="F68" s="4">
        <v>6</v>
      </c>
      <c r="G68" s="4">
        <v>7</v>
      </c>
      <c r="H68" s="4">
        <v>8</v>
      </c>
      <c r="I68" s="4">
        <v>9</v>
      </c>
    </row>
    <row r="69" spans="1:9" ht="12.75">
      <c r="A69" s="5" t="s">
        <v>23</v>
      </c>
      <c r="B69" s="6" t="s">
        <v>24</v>
      </c>
      <c r="C69" s="6"/>
      <c r="D69" s="7">
        <f>E69+F69+G69+H69+I69</f>
        <v>3057100</v>
      </c>
      <c r="E69" s="8">
        <f>E71+E76+E97+E98</f>
        <v>3039500</v>
      </c>
      <c r="F69" s="8">
        <f>F71+F76+F97+F98</f>
        <v>0</v>
      </c>
      <c r="G69" s="8">
        <f>G71+G76+G97+G98</f>
        <v>0</v>
      </c>
      <c r="H69" s="8">
        <f>H71+H76+H97+H98</f>
        <v>0</v>
      </c>
      <c r="I69" s="8">
        <f>I71+I76+I97+I98</f>
        <v>17600</v>
      </c>
    </row>
    <row r="70" spans="1:9" ht="12.75">
      <c r="A70" s="9" t="s">
        <v>16</v>
      </c>
      <c r="B70" s="10"/>
      <c r="C70" s="10"/>
      <c r="D70" s="7"/>
      <c r="E70" s="11"/>
      <c r="F70" s="11"/>
      <c r="G70" s="11"/>
      <c r="H70" s="11"/>
      <c r="I70" s="11"/>
    </row>
    <row r="71" spans="1:9" ht="15" customHeight="1">
      <c r="A71" s="12" t="s">
        <v>25</v>
      </c>
      <c r="B71" s="6" t="s">
        <v>26</v>
      </c>
      <c r="C71" s="6"/>
      <c r="D71" s="7">
        <f>E71+F71+G71+H71+I71</f>
        <v>1586500</v>
      </c>
      <c r="E71" s="8">
        <f>E73+E74+E75</f>
        <v>1586500</v>
      </c>
      <c r="F71" s="8">
        <v>0</v>
      </c>
      <c r="G71" s="8">
        <v>0</v>
      </c>
      <c r="H71" s="8">
        <v>0</v>
      </c>
      <c r="I71" s="8">
        <f>I73+I74+I75</f>
        <v>0</v>
      </c>
    </row>
    <row r="72" spans="1:9" ht="12.75">
      <c r="A72" s="9" t="s">
        <v>16</v>
      </c>
      <c r="B72" s="10"/>
      <c r="C72" s="10"/>
      <c r="D72" s="7"/>
      <c r="E72" s="11"/>
      <c r="F72" s="11"/>
      <c r="G72" s="11"/>
      <c r="H72" s="11"/>
      <c r="I72" s="11"/>
    </row>
    <row r="73" spans="1:9" ht="15" customHeight="1">
      <c r="A73" s="13" t="s">
        <v>27</v>
      </c>
      <c r="B73" s="10" t="s">
        <v>28</v>
      </c>
      <c r="C73" s="10"/>
      <c r="D73" s="7">
        <f>E73+F73+G73+H73+I73</f>
        <v>1218500</v>
      </c>
      <c r="E73" s="11">
        <v>1218500</v>
      </c>
      <c r="F73" s="11">
        <v>0</v>
      </c>
      <c r="G73" s="11">
        <v>0</v>
      </c>
      <c r="H73" s="11">
        <v>0</v>
      </c>
      <c r="I73" s="11">
        <v>0</v>
      </c>
    </row>
    <row r="74" spans="1:9" ht="15" customHeight="1">
      <c r="A74" s="13" t="s">
        <v>29</v>
      </c>
      <c r="B74" s="10" t="s">
        <v>30</v>
      </c>
      <c r="C74" s="10"/>
      <c r="D74" s="7">
        <f>E74+F74+G74+H74+I74</f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</row>
    <row r="75" spans="1:9" ht="15" customHeight="1">
      <c r="A75" s="13" t="s">
        <v>31</v>
      </c>
      <c r="B75" s="10" t="s">
        <v>32</v>
      </c>
      <c r="C75" s="10"/>
      <c r="D75" s="7">
        <f>E75+F75+G75+H75+I75</f>
        <v>368000</v>
      </c>
      <c r="E75" s="11">
        <v>368000</v>
      </c>
      <c r="F75" s="11">
        <v>0</v>
      </c>
      <c r="G75" s="11">
        <v>0</v>
      </c>
      <c r="H75" s="11">
        <v>0</v>
      </c>
      <c r="I75" s="11">
        <v>0</v>
      </c>
    </row>
    <row r="76" spans="1:9" ht="15" customHeight="1">
      <c r="A76" s="12" t="s">
        <v>33</v>
      </c>
      <c r="B76" s="6" t="s">
        <v>34</v>
      </c>
      <c r="C76" s="6"/>
      <c r="D76" s="7">
        <f>E76+F76+G76+H76+I76</f>
        <v>1319600</v>
      </c>
      <c r="E76" s="8">
        <f>E78+E79+E80+E81+E82+E83</f>
        <v>1318600</v>
      </c>
      <c r="F76" s="8">
        <v>0</v>
      </c>
      <c r="G76" s="8">
        <v>0</v>
      </c>
      <c r="H76" s="8">
        <v>0</v>
      </c>
      <c r="I76" s="8">
        <f>I78+I79+I80+I81+I82+I83</f>
        <v>1000</v>
      </c>
    </row>
    <row r="77" spans="1:9" ht="12.75">
      <c r="A77" s="9" t="s">
        <v>16</v>
      </c>
      <c r="B77" s="10"/>
      <c r="C77" s="10"/>
      <c r="D77" s="7"/>
      <c r="E77" s="11"/>
      <c r="F77" s="11"/>
      <c r="G77" s="11"/>
      <c r="H77" s="11"/>
      <c r="I77" s="11"/>
    </row>
    <row r="78" spans="1:9" ht="15" customHeight="1">
      <c r="A78" s="13" t="s">
        <v>35</v>
      </c>
      <c r="B78" s="10" t="s">
        <v>36</v>
      </c>
      <c r="C78" s="10"/>
      <c r="D78" s="7">
        <f aca="true" t="shared" si="1" ref="D78:D84">E78+F78+G78+H78+I78</f>
        <v>6600</v>
      </c>
      <c r="E78" s="11">
        <v>6600</v>
      </c>
      <c r="F78" s="11">
        <v>0</v>
      </c>
      <c r="G78" s="11">
        <v>0</v>
      </c>
      <c r="H78" s="11">
        <v>0</v>
      </c>
      <c r="I78" s="11">
        <v>0</v>
      </c>
    </row>
    <row r="79" spans="1:9" ht="15" customHeight="1">
      <c r="A79" s="13" t="s">
        <v>37</v>
      </c>
      <c r="B79" s="10" t="s">
        <v>38</v>
      </c>
      <c r="C79" s="10"/>
      <c r="D79" s="7">
        <f t="shared" si="1"/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ht="15" customHeight="1">
      <c r="A80" s="13" t="s">
        <v>39</v>
      </c>
      <c r="B80" s="10" t="s">
        <v>40</v>
      </c>
      <c r="C80" s="10"/>
      <c r="D80" s="7">
        <f t="shared" si="1"/>
        <v>989000</v>
      </c>
      <c r="E80" s="11">
        <v>989000</v>
      </c>
      <c r="F80" s="11">
        <v>0</v>
      </c>
      <c r="G80" s="11">
        <v>0</v>
      </c>
      <c r="H80" s="11">
        <v>0</v>
      </c>
      <c r="I80" s="11">
        <v>0</v>
      </c>
    </row>
    <row r="81" spans="1:9" ht="15" customHeight="1">
      <c r="A81" s="13" t="s">
        <v>41</v>
      </c>
      <c r="B81" s="10" t="s">
        <v>42</v>
      </c>
      <c r="C81" s="10"/>
      <c r="D81" s="7">
        <f t="shared" si="1"/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ht="15" customHeight="1">
      <c r="A82" s="13" t="s">
        <v>43</v>
      </c>
      <c r="B82" s="10" t="s">
        <v>44</v>
      </c>
      <c r="C82" s="10"/>
      <c r="D82" s="7">
        <f t="shared" si="1"/>
        <v>306500</v>
      </c>
      <c r="E82" s="11">
        <v>306500</v>
      </c>
      <c r="F82" s="11">
        <v>0</v>
      </c>
      <c r="G82" s="11">
        <v>0</v>
      </c>
      <c r="H82" s="11">
        <v>0</v>
      </c>
      <c r="I82" s="11">
        <v>0</v>
      </c>
    </row>
    <row r="83" spans="1:9" ht="15" customHeight="1">
      <c r="A83" s="13" t="s">
        <v>45</v>
      </c>
      <c r="B83" s="10" t="s">
        <v>46</v>
      </c>
      <c r="C83" s="10"/>
      <c r="D83" s="7">
        <f t="shared" si="1"/>
        <v>17500</v>
      </c>
      <c r="E83" s="11">
        <v>16500</v>
      </c>
      <c r="F83" s="11">
        <v>0</v>
      </c>
      <c r="G83" s="11">
        <v>0</v>
      </c>
      <c r="H83" s="11">
        <v>0</v>
      </c>
      <c r="I83" s="11">
        <v>1000</v>
      </c>
    </row>
    <row r="84" spans="1:9" ht="15" customHeight="1">
      <c r="A84" s="12" t="s">
        <v>47</v>
      </c>
      <c r="B84" s="6" t="s">
        <v>48</v>
      </c>
      <c r="C84" s="6"/>
      <c r="D84" s="7">
        <f t="shared" si="1"/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</row>
    <row r="85" spans="1:9" ht="12.75">
      <c r="A85" s="9" t="s">
        <v>16</v>
      </c>
      <c r="B85" s="10"/>
      <c r="C85" s="10"/>
      <c r="D85" s="7"/>
      <c r="E85" s="11"/>
      <c r="F85" s="11"/>
      <c r="G85" s="11"/>
      <c r="H85" s="11"/>
      <c r="I85" s="11"/>
    </row>
    <row r="86" spans="1:9" ht="15" customHeight="1">
      <c r="A86" s="13" t="s">
        <v>49</v>
      </c>
      <c r="B86" s="10" t="s">
        <v>50</v>
      </c>
      <c r="C86" s="10"/>
      <c r="D86" s="7">
        <f>E86+F86+G86+H86+I86</f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ht="15" customHeight="1">
      <c r="A87" s="13" t="s">
        <v>51</v>
      </c>
      <c r="B87" s="10" t="s">
        <v>52</v>
      </c>
      <c r="C87" s="10"/>
      <c r="D87" s="7">
        <f>E87+F87+G87+H87+I87</f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</row>
    <row r="88" spans="1:9" ht="15" customHeight="1">
      <c r="A88" s="12" t="s">
        <v>53</v>
      </c>
      <c r="B88" s="6" t="s">
        <v>54</v>
      </c>
      <c r="C88" s="6"/>
      <c r="D88" s="7">
        <f>E88+F88+G88+H88+I88</f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</row>
    <row r="89" spans="1:9" ht="12.75">
      <c r="A89" s="9" t="s">
        <v>16</v>
      </c>
      <c r="B89" s="10"/>
      <c r="C89" s="10"/>
      <c r="D89" s="7"/>
      <c r="E89" s="11"/>
      <c r="F89" s="11"/>
      <c r="G89" s="11"/>
      <c r="H89" s="11"/>
      <c r="I89" s="11"/>
    </row>
    <row r="90" spans="1:9" ht="15" customHeight="1">
      <c r="A90" s="13" t="s">
        <v>55</v>
      </c>
      <c r="B90" s="10" t="s">
        <v>56</v>
      </c>
      <c r="C90" s="10"/>
      <c r="D90" s="7">
        <f>E90+F90+G90+H90+I90</f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ht="15" customHeight="1">
      <c r="A91" s="13" t="s">
        <v>57</v>
      </c>
      <c r="B91" s="10" t="s">
        <v>58</v>
      </c>
      <c r="C91" s="10"/>
      <c r="D91" s="7">
        <f>E91+F91+G91+H91+I91</f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ht="15" customHeight="1">
      <c r="A92" s="12" t="s">
        <v>59</v>
      </c>
      <c r="B92" s="6" t="s">
        <v>60</v>
      </c>
      <c r="C92" s="6"/>
      <c r="D92" s="7">
        <f>E92+F92+G92+H92+I92</f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</row>
    <row r="93" spans="1:9" ht="15" customHeight="1">
      <c r="A93" s="12" t="s">
        <v>61</v>
      </c>
      <c r="B93" s="6" t="s">
        <v>62</v>
      </c>
      <c r="C93" s="6"/>
      <c r="D93" s="7">
        <f>E93+F93+G93+H93+I93</f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</row>
    <row r="94" spans="1:9" ht="12.75">
      <c r="A94" s="9" t="s">
        <v>16</v>
      </c>
      <c r="B94" s="10"/>
      <c r="C94" s="10"/>
      <c r="D94" s="7"/>
      <c r="E94" s="11"/>
      <c r="F94" s="11"/>
      <c r="G94" s="11"/>
      <c r="H94" s="11"/>
      <c r="I94" s="11"/>
    </row>
    <row r="95" spans="1:9" ht="15" customHeight="1">
      <c r="A95" s="13" t="s">
        <v>63</v>
      </c>
      <c r="B95" s="10" t="s">
        <v>64</v>
      </c>
      <c r="C95" s="10"/>
      <c r="D95" s="7">
        <f>E95+F95+G95+H95+I95</f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ht="12.75">
      <c r="A96" s="14" t="s">
        <v>65</v>
      </c>
      <c r="B96" s="10" t="s">
        <v>66</v>
      </c>
      <c r="C96" s="10"/>
      <c r="D96" s="7">
        <f>E96+F96+G96+H96+I96</f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ht="15" customHeight="1">
      <c r="A97" s="12" t="s">
        <v>67</v>
      </c>
      <c r="B97" s="6" t="s">
        <v>68</v>
      </c>
      <c r="C97" s="6"/>
      <c r="D97" s="7">
        <f>E97+F97+G97+H97+I97</f>
        <v>118600</v>
      </c>
      <c r="E97" s="8">
        <v>113600</v>
      </c>
      <c r="F97" s="8">
        <v>0</v>
      </c>
      <c r="G97" s="8">
        <v>0</v>
      </c>
      <c r="H97" s="8">
        <v>0</v>
      </c>
      <c r="I97" s="8">
        <v>5000</v>
      </c>
    </row>
    <row r="98" spans="1:9" ht="15" customHeight="1">
      <c r="A98" s="12" t="s">
        <v>69</v>
      </c>
      <c r="B98" s="6" t="s">
        <v>70</v>
      </c>
      <c r="C98" s="6"/>
      <c r="D98" s="7">
        <f>E98+F98+G98+H98+I98</f>
        <v>32400</v>
      </c>
      <c r="E98" s="8">
        <f>E100+E101+E102+E103</f>
        <v>20800</v>
      </c>
      <c r="F98" s="8">
        <v>0</v>
      </c>
      <c r="G98" s="8">
        <v>0</v>
      </c>
      <c r="H98" s="8">
        <v>0</v>
      </c>
      <c r="I98" s="8">
        <f>I100+I101+I102+I103</f>
        <v>11600</v>
      </c>
    </row>
    <row r="99" spans="1:9" ht="12.75">
      <c r="A99" s="9" t="s">
        <v>16</v>
      </c>
      <c r="B99" s="10"/>
      <c r="C99" s="10"/>
      <c r="D99" s="7"/>
      <c r="E99" s="11"/>
      <c r="F99" s="11"/>
      <c r="G99" s="11"/>
      <c r="H99" s="11"/>
      <c r="I99" s="11"/>
    </row>
    <row r="100" spans="1:9" ht="15" customHeight="1">
      <c r="A100" s="13" t="s">
        <v>71</v>
      </c>
      <c r="B100" s="10" t="s">
        <v>72</v>
      </c>
      <c r="C100" s="10"/>
      <c r="D100" s="7">
        <f>E100+F100+G100+H100+I100</f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ht="15" customHeight="1">
      <c r="A101" s="13" t="s">
        <v>73</v>
      </c>
      <c r="B101" s="10" t="s">
        <v>74</v>
      </c>
      <c r="C101" s="10"/>
      <c r="D101" s="7">
        <f>E101+F101+G101+H101+I101</f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ht="15" customHeight="1">
      <c r="A102" s="13" t="s">
        <v>75</v>
      </c>
      <c r="B102" s="10" t="s">
        <v>76</v>
      </c>
      <c r="C102" s="10"/>
      <c r="D102" s="7">
        <f>E102+F102+G102+H102+I102</f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</row>
    <row r="103" spans="1:9" ht="15" customHeight="1">
      <c r="A103" s="13" t="s">
        <v>77</v>
      </c>
      <c r="B103" s="10" t="s">
        <v>78</v>
      </c>
      <c r="C103" s="10"/>
      <c r="D103" s="7">
        <f>E103+F103+G103+H103+I103</f>
        <v>32400</v>
      </c>
      <c r="E103" s="11">
        <v>20800</v>
      </c>
      <c r="F103" s="11">
        <v>0</v>
      </c>
      <c r="G103" s="11">
        <v>0</v>
      </c>
      <c r="H103" s="11">
        <v>0</v>
      </c>
      <c r="I103" s="11">
        <v>11600</v>
      </c>
    </row>
    <row r="104" spans="1:9" ht="15" customHeight="1">
      <c r="A104" s="12" t="s">
        <v>79</v>
      </c>
      <c r="B104" s="6" t="s">
        <v>80</v>
      </c>
      <c r="C104" s="6"/>
      <c r="D104" s="7">
        <f>E104+F104+G104+H104+I104</f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</row>
    <row r="105" spans="1:9" ht="12.75">
      <c r="A105" s="9" t="s">
        <v>16</v>
      </c>
      <c r="B105" s="10"/>
      <c r="C105" s="10"/>
      <c r="D105" s="7"/>
      <c r="E105" s="11"/>
      <c r="F105" s="11"/>
      <c r="G105" s="11"/>
      <c r="H105" s="11"/>
      <c r="I105" s="11"/>
    </row>
    <row r="106" spans="1:9" ht="15" customHeight="1">
      <c r="A106" s="13" t="s">
        <v>81</v>
      </c>
      <c r="B106" s="10" t="s">
        <v>82</v>
      </c>
      <c r="C106" s="10"/>
      <c r="D106" s="7">
        <f aca="true" t="shared" si="2" ref="D106:D111">E106+F106+G106+H106+I106</f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ht="15" customHeight="1">
      <c r="A107" s="13" t="s">
        <v>83</v>
      </c>
      <c r="B107" s="10" t="s">
        <v>84</v>
      </c>
      <c r="C107" s="10"/>
      <c r="D107" s="7">
        <f t="shared" si="2"/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</row>
    <row r="108" spans="1:9" ht="15" customHeight="1">
      <c r="A108" s="13" t="s">
        <v>85</v>
      </c>
      <c r="B108" s="10" t="s">
        <v>86</v>
      </c>
      <c r="C108" s="10"/>
      <c r="D108" s="7">
        <f t="shared" si="2"/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</row>
    <row r="109" spans="1:9" ht="12.75">
      <c r="A109" s="9" t="s">
        <v>87</v>
      </c>
      <c r="B109" s="10" t="s">
        <v>14</v>
      </c>
      <c r="C109" s="10"/>
      <c r="D109" s="7">
        <f t="shared" si="2"/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ht="15" customHeight="1">
      <c r="A110" s="9" t="s">
        <v>88</v>
      </c>
      <c r="B110" s="10" t="s">
        <v>14</v>
      </c>
      <c r="C110" s="10"/>
      <c r="D110" s="7">
        <f t="shared" si="2"/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ht="15" customHeight="1">
      <c r="A111" s="5" t="s">
        <v>13</v>
      </c>
      <c r="B111" s="10" t="s">
        <v>14</v>
      </c>
      <c r="C111" s="10"/>
      <c r="D111" s="7">
        <f t="shared" si="2"/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2" t="s">
        <v>2</v>
      </c>
      <c r="B113" s="137" t="s">
        <v>184</v>
      </c>
      <c r="C113" s="137"/>
      <c r="D113" s="137"/>
      <c r="E113" s="137"/>
      <c r="F113" s="137"/>
      <c r="G113" s="137"/>
      <c r="H113" s="137"/>
      <c r="I113" s="137"/>
    </row>
    <row r="114" spans="1:9" ht="15" customHeight="1">
      <c r="A114" s="130" t="s">
        <v>18</v>
      </c>
      <c r="B114" s="127" t="s">
        <v>19</v>
      </c>
      <c r="C114" s="127" t="s">
        <v>140</v>
      </c>
      <c r="D114" s="130" t="s">
        <v>20</v>
      </c>
      <c r="E114" s="133" t="s">
        <v>134</v>
      </c>
      <c r="F114" s="134"/>
      <c r="G114" s="134"/>
      <c r="H114" s="134"/>
      <c r="I114" s="135"/>
    </row>
    <row r="115" spans="1:9" ht="12.75" customHeight="1">
      <c r="A115" s="131"/>
      <c r="B115" s="128"/>
      <c r="C115" s="128"/>
      <c r="D115" s="131"/>
      <c r="E115" s="136" t="s">
        <v>21</v>
      </c>
      <c r="F115" s="136" t="s">
        <v>124</v>
      </c>
      <c r="G115" s="136" t="s">
        <v>15</v>
      </c>
      <c r="H115" s="127" t="s">
        <v>126</v>
      </c>
      <c r="I115" s="136" t="s">
        <v>22</v>
      </c>
    </row>
    <row r="116" spans="1:9" ht="12.75">
      <c r="A116" s="131"/>
      <c r="B116" s="128"/>
      <c r="C116" s="128"/>
      <c r="D116" s="131"/>
      <c r="E116" s="136"/>
      <c r="F116" s="136"/>
      <c r="G116" s="136"/>
      <c r="H116" s="128"/>
      <c r="I116" s="136"/>
    </row>
    <row r="117" spans="1:9" ht="12.75">
      <c r="A117" s="131"/>
      <c r="B117" s="128"/>
      <c r="C117" s="128"/>
      <c r="D117" s="131"/>
      <c r="E117" s="136"/>
      <c r="F117" s="136"/>
      <c r="G117" s="136"/>
      <c r="H117" s="128"/>
      <c r="I117" s="136"/>
    </row>
    <row r="118" spans="1:9" ht="12.75">
      <c r="A118" s="131"/>
      <c r="B118" s="128"/>
      <c r="C118" s="128"/>
      <c r="D118" s="131"/>
      <c r="E118" s="136"/>
      <c r="F118" s="136"/>
      <c r="G118" s="136"/>
      <c r="H118" s="128"/>
      <c r="I118" s="136"/>
    </row>
    <row r="119" spans="1:9" ht="12.75">
      <c r="A119" s="131"/>
      <c r="B119" s="128"/>
      <c r="C119" s="128"/>
      <c r="D119" s="131"/>
      <c r="E119" s="136"/>
      <c r="F119" s="136"/>
      <c r="G119" s="136"/>
      <c r="H119" s="128"/>
      <c r="I119" s="136"/>
    </row>
    <row r="120" spans="1:9" ht="12.75">
      <c r="A120" s="131"/>
      <c r="B120" s="128"/>
      <c r="C120" s="128"/>
      <c r="D120" s="131"/>
      <c r="E120" s="136"/>
      <c r="F120" s="136"/>
      <c r="G120" s="136"/>
      <c r="H120" s="128"/>
      <c r="I120" s="136"/>
    </row>
    <row r="121" spans="1:9" ht="12.75">
      <c r="A121" s="131"/>
      <c r="B121" s="128"/>
      <c r="C121" s="128"/>
      <c r="D121" s="131"/>
      <c r="E121" s="136"/>
      <c r="F121" s="136"/>
      <c r="G121" s="136"/>
      <c r="H121" s="128"/>
      <c r="I121" s="136"/>
    </row>
    <row r="122" spans="1:9" ht="12.75">
      <c r="A122" s="132"/>
      <c r="B122" s="129"/>
      <c r="C122" s="129"/>
      <c r="D122" s="132"/>
      <c r="E122" s="136"/>
      <c r="F122" s="136"/>
      <c r="G122" s="136"/>
      <c r="H122" s="129"/>
      <c r="I122" s="136"/>
    </row>
    <row r="123" spans="1:9" ht="12.75">
      <c r="A123" s="4">
        <v>1</v>
      </c>
      <c r="B123" s="4">
        <v>2</v>
      </c>
      <c r="C123" s="4">
        <v>3</v>
      </c>
      <c r="D123" s="4">
        <v>4</v>
      </c>
      <c r="E123" s="4">
        <v>5</v>
      </c>
      <c r="F123" s="4">
        <v>6</v>
      </c>
      <c r="G123" s="4">
        <v>7</v>
      </c>
      <c r="H123" s="4">
        <v>8</v>
      </c>
      <c r="I123" s="4">
        <v>9</v>
      </c>
    </row>
    <row r="124" spans="1:9" ht="12.75">
      <c r="A124" s="5" t="s">
        <v>23</v>
      </c>
      <c r="B124" s="6" t="s">
        <v>24</v>
      </c>
      <c r="C124" s="6"/>
      <c r="D124" s="7">
        <f>E124+F124+G124+H124+I124</f>
        <v>3231900</v>
      </c>
      <c r="E124" s="8">
        <f>E126+E131+E152+E153</f>
        <v>3214300</v>
      </c>
      <c r="F124" s="8">
        <f>F126+F131+F152+F153</f>
        <v>0</v>
      </c>
      <c r="G124" s="8">
        <f>G126+G131+G152+G153</f>
        <v>0</v>
      </c>
      <c r="H124" s="8">
        <f>H126+H131+H152+H153</f>
        <v>0</v>
      </c>
      <c r="I124" s="8">
        <f>I126+I131+I152+I153</f>
        <v>17600</v>
      </c>
    </row>
    <row r="125" spans="1:9" ht="12.75">
      <c r="A125" s="9" t="s">
        <v>16</v>
      </c>
      <c r="B125" s="10"/>
      <c r="C125" s="10"/>
      <c r="D125" s="7"/>
      <c r="E125" s="11"/>
      <c r="F125" s="11"/>
      <c r="G125" s="11"/>
      <c r="H125" s="11"/>
      <c r="I125" s="11"/>
    </row>
    <row r="126" spans="1:9" ht="15" customHeight="1">
      <c r="A126" s="12" t="s">
        <v>25</v>
      </c>
      <c r="B126" s="6" t="s">
        <v>26</v>
      </c>
      <c r="C126" s="6"/>
      <c r="D126" s="7">
        <f>E126+F126+G126+H126+I126</f>
        <v>1704600</v>
      </c>
      <c r="E126" s="8">
        <f>E128+E129+E130</f>
        <v>1704600</v>
      </c>
      <c r="F126" s="8">
        <v>0</v>
      </c>
      <c r="G126" s="8">
        <v>0</v>
      </c>
      <c r="H126" s="8">
        <v>0</v>
      </c>
      <c r="I126" s="8">
        <f>I128+I129+I130</f>
        <v>0</v>
      </c>
    </row>
    <row r="127" spans="1:9" ht="12.75">
      <c r="A127" s="9" t="s">
        <v>16</v>
      </c>
      <c r="B127" s="10"/>
      <c r="C127" s="10"/>
      <c r="D127" s="7"/>
      <c r="E127" s="11"/>
      <c r="F127" s="11"/>
      <c r="G127" s="11"/>
      <c r="H127" s="11"/>
      <c r="I127" s="11"/>
    </row>
    <row r="128" spans="1:9" ht="15" customHeight="1">
      <c r="A128" s="13" t="s">
        <v>27</v>
      </c>
      <c r="B128" s="10" t="s">
        <v>28</v>
      </c>
      <c r="C128" s="10"/>
      <c r="D128" s="7">
        <f>E128+F128+G128+H128+I128</f>
        <v>1270200</v>
      </c>
      <c r="E128" s="11">
        <v>1270200</v>
      </c>
      <c r="F128" s="11">
        <v>0</v>
      </c>
      <c r="G128" s="11">
        <v>0</v>
      </c>
      <c r="H128" s="11">
        <v>0</v>
      </c>
      <c r="I128" s="11">
        <v>0</v>
      </c>
    </row>
    <row r="129" spans="1:9" ht="15" customHeight="1">
      <c r="A129" s="13" t="s">
        <v>29</v>
      </c>
      <c r="B129" s="10" t="s">
        <v>30</v>
      </c>
      <c r="C129" s="10"/>
      <c r="D129" s="7">
        <f>E129+F129+G129+H129+I129</f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ht="15" customHeight="1">
      <c r="A130" s="13" t="s">
        <v>31</v>
      </c>
      <c r="B130" s="10" t="s">
        <v>32</v>
      </c>
      <c r="C130" s="10"/>
      <c r="D130" s="7">
        <f>E130+F130+G130+H130+I130</f>
        <v>434400</v>
      </c>
      <c r="E130" s="11">
        <v>434400</v>
      </c>
      <c r="F130" s="11">
        <v>0</v>
      </c>
      <c r="G130" s="11">
        <v>0</v>
      </c>
      <c r="H130" s="11">
        <v>0</v>
      </c>
      <c r="I130" s="11">
        <v>0</v>
      </c>
    </row>
    <row r="131" spans="1:9" ht="15" customHeight="1">
      <c r="A131" s="12" t="s">
        <v>33</v>
      </c>
      <c r="B131" s="6" t="s">
        <v>34</v>
      </c>
      <c r="C131" s="6"/>
      <c r="D131" s="7">
        <f>E131+F131+G131+H131+I131</f>
        <v>1376600</v>
      </c>
      <c r="E131" s="8">
        <f>E133+E134+E135+E136+E137+E138</f>
        <v>1375600</v>
      </c>
      <c r="F131" s="8">
        <v>0</v>
      </c>
      <c r="G131" s="8">
        <v>0</v>
      </c>
      <c r="H131" s="8">
        <v>0</v>
      </c>
      <c r="I131" s="8">
        <f>I133+I134+I135+I136+I137+I138</f>
        <v>1000</v>
      </c>
    </row>
    <row r="132" spans="1:9" ht="12.75">
      <c r="A132" s="9" t="s">
        <v>16</v>
      </c>
      <c r="B132" s="10"/>
      <c r="C132" s="10"/>
      <c r="D132" s="7"/>
      <c r="E132" s="11"/>
      <c r="F132" s="11"/>
      <c r="G132" s="11"/>
      <c r="H132" s="11"/>
      <c r="I132" s="11"/>
    </row>
    <row r="133" spans="1:9" ht="15" customHeight="1">
      <c r="A133" s="13" t="s">
        <v>35</v>
      </c>
      <c r="B133" s="10" t="s">
        <v>36</v>
      </c>
      <c r="C133" s="10"/>
      <c r="D133" s="7">
        <f aca="true" t="shared" si="3" ref="D133:D139">E133+F133+G133+H133+I133</f>
        <v>6600</v>
      </c>
      <c r="E133" s="11">
        <v>6600</v>
      </c>
      <c r="F133" s="11">
        <v>0</v>
      </c>
      <c r="G133" s="11">
        <v>0</v>
      </c>
      <c r="H133" s="11">
        <v>0</v>
      </c>
      <c r="I133" s="11">
        <v>0</v>
      </c>
    </row>
    <row r="134" spans="1:9" ht="15" customHeight="1">
      <c r="A134" s="13" t="s">
        <v>37</v>
      </c>
      <c r="B134" s="10" t="s">
        <v>38</v>
      </c>
      <c r="C134" s="10"/>
      <c r="D134" s="7">
        <f t="shared" si="3"/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ht="15" customHeight="1">
      <c r="A135" s="13" t="s">
        <v>39</v>
      </c>
      <c r="B135" s="10" t="s">
        <v>40</v>
      </c>
      <c r="C135" s="10"/>
      <c r="D135" s="7">
        <f t="shared" si="3"/>
        <v>1046000</v>
      </c>
      <c r="E135" s="11">
        <v>1046000</v>
      </c>
      <c r="F135" s="11">
        <v>0</v>
      </c>
      <c r="G135" s="11">
        <v>0</v>
      </c>
      <c r="H135" s="11">
        <v>0</v>
      </c>
      <c r="I135" s="11">
        <v>0</v>
      </c>
    </row>
    <row r="136" spans="1:9" ht="15" customHeight="1">
      <c r="A136" s="13" t="s">
        <v>41</v>
      </c>
      <c r="B136" s="10" t="s">
        <v>42</v>
      </c>
      <c r="C136" s="10"/>
      <c r="D136" s="7">
        <f t="shared" si="3"/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ht="15" customHeight="1">
      <c r="A137" s="13" t="s">
        <v>43</v>
      </c>
      <c r="B137" s="10" t="s">
        <v>44</v>
      </c>
      <c r="C137" s="10"/>
      <c r="D137" s="7">
        <f t="shared" si="3"/>
        <v>306500</v>
      </c>
      <c r="E137" s="11">
        <v>306500</v>
      </c>
      <c r="F137" s="11">
        <v>0</v>
      </c>
      <c r="G137" s="11">
        <v>0</v>
      </c>
      <c r="H137" s="11">
        <v>0</v>
      </c>
      <c r="I137" s="11">
        <v>0</v>
      </c>
    </row>
    <row r="138" spans="1:9" ht="15" customHeight="1">
      <c r="A138" s="13" t="s">
        <v>45</v>
      </c>
      <c r="B138" s="10" t="s">
        <v>46</v>
      </c>
      <c r="C138" s="10"/>
      <c r="D138" s="7">
        <f t="shared" si="3"/>
        <v>17500</v>
      </c>
      <c r="E138" s="11">
        <v>16500</v>
      </c>
      <c r="F138" s="11">
        <v>0</v>
      </c>
      <c r="G138" s="11">
        <v>0</v>
      </c>
      <c r="H138" s="11">
        <v>0</v>
      </c>
      <c r="I138" s="11">
        <v>1000</v>
      </c>
    </row>
    <row r="139" spans="1:9" ht="15" customHeight="1">
      <c r="A139" s="12" t="s">
        <v>47</v>
      </c>
      <c r="B139" s="6" t="s">
        <v>48</v>
      </c>
      <c r="C139" s="6"/>
      <c r="D139" s="7">
        <f t="shared" si="3"/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</row>
    <row r="140" spans="1:9" ht="12.75">
      <c r="A140" s="9" t="s">
        <v>16</v>
      </c>
      <c r="B140" s="10"/>
      <c r="C140" s="10"/>
      <c r="D140" s="7"/>
      <c r="E140" s="11"/>
      <c r="F140" s="11"/>
      <c r="G140" s="11"/>
      <c r="H140" s="11"/>
      <c r="I140" s="11"/>
    </row>
    <row r="141" spans="1:9" ht="15" customHeight="1">
      <c r="A141" s="13" t="s">
        <v>49</v>
      </c>
      <c r="B141" s="10" t="s">
        <v>50</v>
      </c>
      <c r="C141" s="10"/>
      <c r="D141" s="7">
        <f>E141+F141+G141+H141+I141</f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ht="15" customHeight="1">
      <c r="A142" s="13" t="s">
        <v>51</v>
      </c>
      <c r="B142" s="10" t="s">
        <v>52</v>
      </c>
      <c r="C142" s="10"/>
      <c r="D142" s="7">
        <f>E142+F142+G142+H142+I142</f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</row>
    <row r="143" spans="1:9" ht="15" customHeight="1">
      <c r="A143" s="12" t="s">
        <v>53</v>
      </c>
      <c r="B143" s="6" t="s">
        <v>54</v>
      </c>
      <c r="C143" s="6"/>
      <c r="D143" s="7">
        <f>E143+F143+G143+H143+I143</f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</row>
    <row r="144" spans="1:9" ht="12.75">
      <c r="A144" s="9" t="s">
        <v>16</v>
      </c>
      <c r="B144" s="10"/>
      <c r="C144" s="10"/>
      <c r="D144" s="7"/>
      <c r="E144" s="11"/>
      <c r="F144" s="11"/>
      <c r="G144" s="11"/>
      <c r="H144" s="11"/>
      <c r="I144" s="11"/>
    </row>
    <row r="145" spans="1:9" ht="15" customHeight="1">
      <c r="A145" s="13" t="s">
        <v>55</v>
      </c>
      <c r="B145" s="10" t="s">
        <v>56</v>
      </c>
      <c r="C145" s="10"/>
      <c r="D145" s="7">
        <f>E145+F145+G145+H145+I145</f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ht="15" customHeight="1">
      <c r="A146" s="13" t="s">
        <v>57</v>
      </c>
      <c r="B146" s="10" t="s">
        <v>58</v>
      </c>
      <c r="C146" s="10"/>
      <c r="D146" s="7">
        <f>E146+F146+G146+H146+I146</f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ht="15" customHeight="1">
      <c r="A147" s="12" t="s">
        <v>59</v>
      </c>
      <c r="B147" s="6" t="s">
        <v>60</v>
      </c>
      <c r="C147" s="6"/>
      <c r="D147" s="7">
        <f>E147+F147+G147+H147+I147</f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</row>
    <row r="148" spans="1:9" ht="15" customHeight="1">
      <c r="A148" s="12" t="s">
        <v>61</v>
      </c>
      <c r="B148" s="6" t="s">
        <v>62</v>
      </c>
      <c r="C148" s="6"/>
      <c r="D148" s="7">
        <f>E148+F148+G148+H148+I148</f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</row>
    <row r="149" spans="1:9" ht="12.75">
      <c r="A149" s="9" t="s">
        <v>16</v>
      </c>
      <c r="B149" s="10"/>
      <c r="C149" s="10"/>
      <c r="D149" s="7"/>
      <c r="E149" s="11"/>
      <c r="F149" s="11"/>
      <c r="G149" s="11"/>
      <c r="H149" s="11"/>
      <c r="I149" s="11"/>
    </row>
    <row r="150" spans="1:9" ht="15" customHeight="1">
      <c r="A150" s="13" t="s">
        <v>63</v>
      </c>
      <c r="B150" s="10" t="s">
        <v>64</v>
      </c>
      <c r="C150" s="10"/>
      <c r="D150" s="7">
        <f>E150+F150+G150+H150+I150</f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ht="12.75">
      <c r="A151" s="14" t="s">
        <v>65</v>
      </c>
      <c r="B151" s="10" t="s">
        <v>66</v>
      </c>
      <c r="C151" s="10"/>
      <c r="D151" s="7">
        <f>E151+F151+G151+H151+I151</f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ht="15" customHeight="1">
      <c r="A152" s="12" t="s">
        <v>67</v>
      </c>
      <c r="B152" s="6" t="s">
        <v>68</v>
      </c>
      <c r="C152" s="6"/>
      <c r="D152" s="7">
        <f>E152+F152+G152+H152+I152</f>
        <v>118600</v>
      </c>
      <c r="E152" s="8">
        <v>113600</v>
      </c>
      <c r="F152" s="8">
        <v>0</v>
      </c>
      <c r="G152" s="8">
        <v>0</v>
      </c>
      <c r="H152" s="8">
        <v>0</v>
      </c>
      <c r="I152" s="8">
        <v>5000</v>
      </c>
    </row>
    <row r="153" spans="1:9" ht="15" customHeight="1">
      <c r="A153" s="12" t="s">
        <v>69</v>
      </c>
      <c r="B153" s="6" t="s">
        <v>70</v>
      </c>
      <c r="C153" s="6"/>
      <c r="D153" s="7">
        <f>E153+F153+G153+H153+I153</f>
        <v>32100</v>
      </c>
      <c r="E153" s="8">
        <f>E155+E156+E157+E158</f>
        <v>20500</v>
      </c>
      <c r="F153" s="8">
        <v>0</v>
      </c>
      <c r="G153" s="8">
        <v>0</v>
      </c>
      <c r="H153" s="8">
        <v>0</v>
      </c>
      <c r="I153" s="8">
        <f>I155+I156+I157+I158</f>
        <v>11600</v>
      </c>
    </row>
    <row r="154" spans="1:9" ht="12.75">
      <c r="A154" s="9" t="s">
        <v>16</v>
      </c>
      <c r="B154" s="10"/>
      <c r="C154" s="10"/>
      <c r="D154" s="7"/>
      <c r="E154" s="11"/>
      <c r="F154" s="11"/>
      <c r="G154" s="11"/>
      <c r="H154" s="11"/>
      <c r="I154" s="11"/>
    </row>
    <row r="155" spans="1:9" ht="15" customHeight="1">
      <c r="A155" s="13" t="s">
        <v>71</v>
      </c>
      <c r="B155" s="10" t="s">
        <v>72</v>
      </c>
      <c r="C155" s="10"/>
      <c r="D155" s="7">
        <f>E155+F155+G155+H155+I155</f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ht="15" customHeight="1">
      <c r="A156" s="13" t="s">
        <v>73</v>
      </c>
      <c r="B156" s="10" t="s">
        <v>74</v>
      </c>
      <c r="C156" s="10"/>
      <c r="D156" s="7">
        <f>E156+F156+G156+H156+I156</f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ht="15" customHeight="1">
      <c r="A157" s="13" t="s">
        <v>75</v>
      </c>
      <c r="B157" s="10" t="s">
        <v>76</v>
      </c>
      <c r="C157" s="10"/>
      <c r="D157" s="7">
        <f>E157+F157+G157+H157+I157</f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</row>
    <row r="158" spans="1:9" ht="15" customHeight="1">
      <c r="A158" s="13" t="s">
        <v>77</v>
      </c>
      <c r="B158" s="10" t="s">
        <v>78</v>
      </c>
      <c r="C158" s="10"/>
      <c r="D158" s="7">
        <f>E158+F158+G158+H158+I158</f>
        <v>32100</v>
      </c>
      <c r="E158" s="11">
        <v>20500</v>
      </c>
      <c r="F158" s="11">
        <v>0</v>
      </c>
      <c r="G158" s="11">
        <v>0</v>
      </c>
      <c r="H158" s="11">
        <v>0</v>
      </c>
      <c r="I158" s="11">
        <v>11600</v>
      </c>
    </row>
    <row r="159" spans="1:9" ht="15" customHeight="1">
      <c r="A159" s="12" t="s">
        <v>79</v>
      </c>
      <c r="B159" s="6" t="s">
        <v>80</v>
      </c>
      <c r="C159" s="6"/>
      <c r="D159" s="7">
        <f>E159+F159+G159+H159+I159</f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</row>
    <row r="160" spans="1:9" ht="12.75">
      <c r="A160" s="9" t="s">
        <v>16</v>
      </c>
      <c r="B160" s="10"/>
      <c r="C160" s="10"/>
      <c r="D160" s="7"/>
      <c r="E160" s="11"/>
      <c r="F160" s="11"/>
      <c r="G160" s="11"/>
      <c r="H160" s="11"/>
      <c r="I160" s="11"/>
    </row>
    <row r="161" spans="1:9" ht="15" customHeight="1">
      <c r="A161" s="13" t="s">
        <v>81</v>
      </c>
      <c r="B161" s="10" t="s">
        <v>82</v>
      </c>
      <c r="C161" s="10"/>
      <c r="D161" s="7">
        <f aca="true" t="shared" si="4" ref="D161:D166">E161+F161+G161+H161+I161</f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ht="15" customHeight="1">
      <c r="A162" s="13" t="s">
        <v>83</v>
      </c>
      <c r="B162" s="10" t="s">
        <v>84</v>
      </c>
      <c r="C162" s="10"/>
      <c r="D162" s="7">
        <f t="shared" si="4"/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</row>
    <row r="163" spans="1:9" ht="15" customHeight="1">
      <c r="A163" s="13" t="s">
        <v>85</v>
      </c>
      <c r="B163" s="10" t="s">
        <v>86</v>
      </c>
      <c r="C163" s="10"/>
      <c r="D163" s="7">
        <f t="shared" si="4"/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</row>
    <row r="164" spans="1:9" ht="12.75">
      <c r="A164" s="9" t="s">
        <v>87</v>
      </c>
      <c r="B164" s="10" t="s">
        <v>14</v>
      </c>
      <c r="C164" s="10"/>
      <c r="D164" s="7">
        <f t="shared" si="4"/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</row>
    <row r="165" spans="1:9" ht="15" customHeight="1">
      <c r="A165" s="9" t="s">
        <v>88</v>
      </c>
      <c r="B165" s="10" t="s">
        <v>14</v>
      </c>
      <c r="C165" s="10"/>
      <c r="D165" s="7">
        <f t="shared" si="4"/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ht="15" customHeight="1">
      <c r="A166" s="5" t="s">
        <v>13</v>
      </c>
      <c r="B166" s="10" t="s">
        <v>14</v>
      </c>
      <c r="C166" s="10"/>
      <c r="D166" s="7">
        <f t="shared" si="4"/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ht="12.75">
      <c r="A167" s="48"/>
      <c r="B167" s="45"/>
      <c r="C167" s="45"/>
      <c r="D167" s="46"/>
      <c r="E167" s="47"/>
      <c r="F167" s="47"/>
      <c r="G167" s="47"/>
      <c r="H167" s="47"/>
      <c r="I167" s="47"/>
    </row>
    <row r="168" spans="1:9" ht="12.75">
      <c r="A168" s="140" t="s">
        <v>151</v>
      </c>
      <c r="B168" s="140"/>
      <c r="C168" s="140"/>
      <c r="D168" s="140"/>
      <c r="E168" s="140"/>
      <c r="F168" s="140"/>
      <c r="G168" s="140"/>
      <c r="H168" s="140"/>
      <c r="I168" s="140"/>
    </row>
    <row r="169" spans="1:9" ht="12.75">
      <c r="A169" s="48"/>
      <c r="B169" s="45"/>
      <c r="C169" s="45"/>
      <c r="D169" s="46"/>
      <c r="E169" s="47"/>
      <c r="F169" s="47"/>
      <c r="G169" s="47"/>
      <c r="H169" s="47"/>
      <c r="I169" s="47"/>
    </row>
    <row r="171" spans="1:7" s="43" customFormat="1" ht="15.75">
      <c r="A171" s="43" t="s">
        <v>130</v>
      </c>
      <c r="B171" s="138"/>
      <c r="C171" s="138"/>
      <c r="D171" s="138"/>
      <c r="F171" s="138" t="s">
        <v>153</v>
      </c>
      <c r="G171" s="138"/>
    </row>
    <row r="172" spans="1:7" s="43" customFormat="1" ht="15.75">
      <c r="A172" s="43" t="s">
        <v>89</v>
      </c>
      <c r="B172" s="139" t="s">
        <v>90</v>
      </c>
      <c r="C172" s="139"/>
      <c r="D172" s="139"/>
      <c r="F172" s="139" t="s">
        <v>91</v>
      </c>
      <c r="G172" s="139"/>
    </row>
    <row r="175" spans="1:7" ht="15.75">
      <c r="A175" s="43" t="s">
        <v>128</v>
      </c>
      <c r="B175" s="138"/>
      <c r="C175" s="138"/>
      <c r="D175" s="138"/>
      <c r="E175" s="43"/>
      <c r="F175" s="138"/>
      <c r="G175" s="138"/>
    </row>
    <row r="176" spans="2:7" ht="15.75">
      <c r="B176" s="139" t="s">
        <v>90</v>
      </c>
      <c r="C176" s="139"/>
      <c r="D176" s="139"/>
      <c r="E176" s="43"/>
      <c r="F176" s="139" t="s">
        <v>91</v>
      </c>
      <c r="G176" s="139"/>
    </row>
    <row r="178" spans="1:7" ht="15.75">
      <c r="A178" s="43" t="s">
        <v>92</v>
      </c>
      <c r="B178" s="138"/>
      <c r="C178" s="138"/>
      <c r="D178" s="138"/>
      <c r="E178" s="43"/>
      <c r="F178" s="138" t="s">
        <v>169</v>
      </c>
      <c r="G178" s="138"/>
    </row>
    <row r="179" spans="2:7" ht="15.75">
      <c r="B179" s="139" t="s">
        <v>90</v>
      </c>
      <c r="C179" s="139"/>
      <c r="D179" s="139"/>
      <c r="E179" s="43"/>
      <c r="F179" s="139" t="s">
        <v>91</v>
      </c>
      <c r="G179" s="139"/>
    </row>
    <row r="181" ht="15.75">
      <c r="A181" s="43" t="s">
        <v>93</v>
      </c>
    </row>
    <row r="182" spans="1:7" ht="15.75">
      <c r="A182" s="3" t="s">
        <v>170</v>
      </c>
      <c r="G182" s="43" t="s">
        <v>129</v>
      </c>
    </row>
  </sheetData>
  <sheetProtection/>
  <mergeCells count="46">
    <mergeCell ref="B3:I3"/>
    <mergeCell ref="E60:E67"/>
    <mergeCell ref="F60:F67"/>
    <mergeCell ref="G60:G67"/>
    <mergeCell ref="B58:I58"/>
    <mergeCell ref="H60:H67"/>
    <mergeCell ref="I60:I67"/>
    <mergeCell ref="F5:F12"/>
    <mergeCell ref="G5:G12"/>
    <mergeCell ref="I5:I12"/>
    <mergeCell ref="B179:D179"/>
    <mergeCell ref="F179:G179"/>
    <mergeCell ref="E115:E122"/>
    <mergeCell ref="B175:D175"/>
    <mergeCell ref="F175:G175"/>
    <mergeCell ref="B176:D176"/>
    <mergeCell ref="F176:G176"/>
    <mergeCell ref="B178:D178"/>
    <mergeCell ref="F178:G178"/>
    <mergeCell ref="F115:F122"/>
    <mergeCell ref="G115:G122"/>
    <mergeCell ref="B171:D171"/>
    <mergeCell ref="B172:D172"/>
    <mergeCell ref="F171:G171"/>
    <mergeCell ref="F172:G172"/>
    <mergeCell ref="H115:H122"/>
    <mergeCell ref="A168:I168"/>
    <mergeCell ref="I115:I122"/>
    <mergeCell ref="A114:A122"/>
    <mergeCell ref="B114:B122"/>
    <mergeCell ref="B113:I113"/>
    <mergeCell ref="A59:A67"/>
    <mergeCell ref="B59:B67"/>
    <mergeCell ref="C59:C67"/>
    <mergeCell ref="D59:D67"/>
    <mergeCell ref="E59:I59"/>
    <mergeCell ref="C114:C122"/>
    <mergeCell ref="D114:D122"/>
    <mergeCell ref="E114:I114"/>
    <mergeCell ref="A4:A12"/>
    <mergeCell ref="B4:B12"/>
    <mergeCell ref="C4:C12"/>
    <mergeCell ref="D4:D12"/>
    <mergeCell ref="E4:I4"/>
    <mergeCell ref="H5:H12"/>
    <mergeCell ref="E5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2017-03-28T09:32:47Z</cp:lastPrinted>
  <dcterms:created xsi:type="dcterms:W3CDTF">2016-03-01T14:22:39Z</dcterms:created>
  <dcterms:modified xsi:type="dcterms:W3CDTF">2019-12-24T13:38:39Z</dcterms:modified>
  <cp:category/>
  <cp:version/>
  <cp:contentType/>
  <cp:contentStatus/>
</cp:coreProperties>
</file>